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feagb-my.sharepoint.com/personal/nora_cooke-odowd_hfea_gov_uk/Documents/Nora's folders/FOIs &amp; PQs/"/>
    </mc:Choice>
  </mc:AlternateContent>
  <xr:revisionPtr revIDLastSave="93" documentId="8_{37F7E67E-DD89-42AB-B4D4-E2B9B50B33FB}" xr6:coauthVersionLast="45" xr6:coauthVersionMax="45" xr10:uidLastSave="{89867D07-F63F-46C8-8129-EA08F5947D15}"/>
  <bookViews>
    <workbookView xWindow="-120" yWindow="-120" windowWidth="29040" windowHeight="15840" tabRatio="920" xr2:uid="{1B9D9033-450D-4699-942E-4DC06974E7D7}"/>
    <workbookView xWindow="28680" yWindow="-120" windowWidth="29040" windowHeight="15840" firstSheet="5" activeTab="14" xr2:uid="{C319F019-900F-41DA-8F9B-E55FA565BE75}"/>
  </bookViews>
  <sheets>
    <sheet name="Table of Contents" sheetId="36" r:id="rId1"/>
    <sheet name="1. Egg donor count" sheetId="2" r:id="rId2"/>
    <sheet name="2. Egg donor age" sheetId="3" r:id="rId3"/>
    <sheet name="3. Sperm donor count" sheetId="4" r:id="rId4"/>
    <sheet name="4. Sperm donor age" sheetId="5" r:id="rId5"/>
    <sheet name="5. Egg donor country" sheetId="6" r:id="rId6"/>
    <sheet name="6. Sperm donor country" sheetId="7" r:id="rId7"/>
    <sheet name="7. Sperm donor country percent " sheetId="39" r:id="rId8"/>
    <sheet name="8. Egg donor ethnicity " sheetId="28" r:id="rId9"/>
    <sheet name="9. Egg donor ethnicity UK" sheetId="41" r:id="rId10"/>
    <sheet name="10. Sperm donor ethnicity" sheetId="8" r:id="rId11"/>
    <sheet name="11. Sperm donor ethnicity UK" sheetId="42" r:id="rId12"/>
    <sheet name="12. Live birth egg sperm source" sheetId="30" r:id="rId13"/>
    <sheet name="13. OTR requests" sheetId="38" r:id="rId14"/>
    <sheet name="14. Sperm source male partners" sheetId="9" r:id="rId15"/>
    <sheet name="15. Median male partner ages" sheetId="37" r:id="rId16"/>
  </sheets>
  <definedNames>
    <definedName name="_xlnm._FilterDatabase" localSheetId="11" hidden="1">'11. Sperm donor ethnicity UK'!$A$2:$G$26</definedName>
    <definedName name="_xlnm._FilterDatabase" localSheetId="15" hidden="1">'15. Median male partner ages'!$A$3:$I$9</definedName>
    <definedName name="_xlnm._FilterDatabase" localSheetId="9" hidden="1">'9. Egg donor ethnicity UK'!$A$2:$G$26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2" l="1"/>
  <c r="C5" i="4"/>
  <c r="C6" i="4"/>
  <c r="C7" i="4"/>
  <c r="C8" i="4"/>
  <c r="C4" i="4"/>
  <c r="C4" i="2"/>
  <c r="C5" i="2"/>
  <c r="C6" i="2"/>
  <c r="C7" i="2"/>
</calcChain>
</file>

<file path=xl/sharedStrings.xml><?xml version="1.0" encoding="utf-8"?>
<sst xmlns="http://schemas.openxmlformats.org/spreadsheetml/2006/main" count="787" uniqueCount="217">
  <si>
    <t>2012</t>
  </si>
  <si>
    <t>2013</t>
  </si>
  <si>
    <t>2014</t>
  </si>
  <si>
    <t>2015</t>
  </si>
  <si>
    <t>2016</t>
  </si>
  <si>
    <t>2017</t>
  </si>
  <si>
    <t>Year of treatment</t>
  </si>
  <si>
    <t>Tab</t>
  </si>
  <si>
    <t>Description</t>
  </si>
  <si>
    <t>Publication date</t>
  </si>
  <si>
    <t>Contact</t>
  </si>
  <si>
    <t>Intelligenceteam@hfea.gov.uk</t>
  </si>
  <si>
    <t>Data notes</t>
  </si>
  <si>
    <t>Year of registration</t>
  </si>
  <si>
    <t>Egg donors registered</t>
  </si>
  <si>
    <t>Table 1: Count of egg donor registrations, 2012-2017</t>
  </si>
  <si>
    <t>N/A</t>
  </si>
  <si>
    <t>HFEA key donor information update 2017</t>
  </si>
  <si>
    <t>&lt;= 20</t>
  </si>
  <si>
    <t>21-25</t>
  </si>
  <si>
    <t>26-30</t>
  </si>
  <si>
    <t>36-40</t>
  </si>
  <si>
    <t>41-45</t>
  </si>
  <si>
    <t>&gt; 45</t>
  </si>
  <si>
    <t>Table 2: Egg donor age by date of registration, 2012-2017</t>
  </si>
  <si>
    <t>Sperm donors</t>
  </si>
  <si>
    <t>Table 3: Count of sperm donor registrations, 2012-2017</t>
  </si>
  <si>
    <t>Table 4: Sperm donor age by date of registration, 2012-2017</t>
  </si>
  <si>
    <t>Argentina</t>
  </si>
  <si>
    <t>Austria</t>
  </si>
  <si>
    <t>Brazil</t>
  </si>
  <si>
    <t>Bulgaria</t>
  </si>
  <si>
    <t>Canada</t>
  </si>
  <si>
    <t>Chile</t>
  </si>
  <si>
    <t>China</t>
  </si>
  <si>
    <t>Croatia</t>
  </si>
  <si>
    <t>Cyprus</t>
  </si>
  <si>
    <t>Czech Republic</t>
  </si>
  <si>
    <t>Denmark</t>
  </si>
  <si>
    <t>France</t>
  </si>
  <si>
    <t>Germany</t>
  </si>
  <si>
    <t>Hungary</t>
  </si>
  <si>
    <t>Iceland</t>
  </si>
  <si>
    <t>Israel</t>
  </si>
  <si>
    <t>Japan</t>
  </si>
  <si>
    <t>Lithuania</t>
  </si>
  <si>
    <t>Malta</t>
  </si>
  <si>
    <t>Nigeria</t>
  </si>
  <si>
    <t>Norway</t>
  </si>
  <si>
    <t>Poland</t>
  </si>
  <si>
    <t>Romania</t>
  </si>
  <si>
    <t>Singapore</t>
  </si>
  <si>
    <t>Sweden</t>
  </si>
  <si>
    <t>Switzerland</t>
  </si>
  <si>
    <t>Taiwan</t>
  </si>
  <si>
    <t>Uganda</t>
  </si>
  <si>
    <t>UK</t>
  </si>
  <si>
    <t>Ukraine</t>
  </si>
  <si>
    <t>United Arab Emirates</t>
  </si>
  <si>
    <t>USA</t>
  </si>
  <si>
    <t>Country of donor</t>
  </si>
  <si>
    <t>Table 5: Egg donor registrations by country, 2012-2017</t>
  </si>
  <si>
    <t>Belgium</t>
  </si>
  <si>
    <t>Greece</t>
  </si>
  <si>
    <t>Hong Kong</t>
  </si>
  <si>
    <t>India</t>
  </si>
  <si>
    <t>Iran</t>
  </si>
  <si>
    <t>Kenya</t>
  </si>
  <si>
    <t>Netherlands Antilles</t>
  </si>
  <si>
    <t>Pakistan</t>
  </si>
  <si>
    <t>South Africa</t>
  </si>
  <si>
    <t>Table 6: Sperm donor registrations by country, 2012-2017</t>
  </si>
  <si>
    <t>Any other Asian background</t>
  </si>
  <si>
    <t>Any other ethnicity</t>
  </si>
  <si>
    <t>Any other White background</t>
  </si>
  <si>
    <t>Bangladeshi</t>
  </si>
  <si>
    <t>Black African</t>
  </si>
  <si>
    <t>Black Caribbean</t>
  </si>
  <si>
    <t>Chinese</t>
  </si>
  <si>
    <t>Indian</t>
  </si>
  <si>
    <t>Other</t>
  </si>
  <si>
    <t>Pakistani</t>
  </si>
  <si>
    <t>White &amp; Asian</t>
  </si>
  <si>
    <t>White &amp; Black African</t>
  </si>
  <si>
    <t>White &amp; Black Caribbean</t>
  </si>
  <si>
    <t>White British</t>
  </si>
  <si>
    <t>White Irish</t>
  </si>
  <si>
    <t>Ethnicity</t>
  </si>
  <si>
    <t>Donor egg, donor sperm</t>
  </si>
  <si>
    <t>Patient egg, donor sperm</t>
  </si>
  <si>
    <t>Donor egg, partner sperm</t>
  </si>
  <si>
    <t>Patient egg, partner sperm</t>
  </si>
  <si>
    <t>Year of birth</t>
  </si>
  <si>
    <t>Donor sperm</t>
  </si>
  <si>
    <t>Partner sperm</t>
  </si>
  <si>
    <t>&lt;5</t>
  </si>
  <si>
    <t>Percentage change</t>
  </si>
  <si>
    <t>31-35</t>
  </si>
  <si>
    <t xml:space="preserve">Australia </t>
  </si>
  <si>
    <t>Italy</t>
  </si>
  <si>
    <t>Mauritius</t>
  </si>
  <si>
    <t>Moldova</t>
  </si>
  <si>
    <t>Netherlands</t>
  </si>
  <si>
    <t>New Zealand</t>
  </si>
  <si>
    <t>Portugal</t>
  </si>
  <si>
    <t>Russia</t>
  </si>
  <si>
    <t>Spain</t>
  </si>
  <si>
    <t>Australia</t>
  </si>
  <si>
    <t>Democratic Republic of the Congo</t>
  </si>
  <si>
    <t>Ireland</t>
  </si>
  <si>
    <t>Other Black background</t>
  </si>
  <si>
    <t>Any other Mixed background</t>
  </si>
  <si>
    <t>Under exceptional circumstances</t>
  </si>
  <si>
    <t>Case-by-case basis</t>
  </si>
  <si>
    <t>Related resources</t>
  </si>
  <si>
    <t>White</t>
  </si>
  <si>
    <t>Asian</t>
  </si>
  <si>
    <t>Black</t>
  </si>
  <si>
    <t>Mixed</t>
  </si>
  <si>
    <t>Not stated</t>
  </si>
  <si>
    <t>Ethnic group definitions</t>
  </si>
  <si>
    <t>Median age</t>
  </si>
  <si>
    <t>&lt;10</t>
  </si>
  <si>
    <t>Fertility treatment 2017: trends and figures</t>
  </si>
  <si>
    <t>Trends in egg and sperm donation 2016</t>
  </si>
  <si>
    <t>ICSI</t>
  </si>
  <si>
    <t>Patient</t>
  </si>
  <si>
    <t>Partner</t>
  </si>
  <si>
    <t>IVF, donor sperm used in treatment</t>
  </si>
  <si>
    <t>Donor insemination</t>
  </si>
  <si>
    <t xml:space="preserve">Patient </t>
  </si>
  <si>
    <t>Year</t>
  </si>
  <si>
    <t>Parents</t>
  </si>
  <si>
    <t>Donors</t>
  </si>
  <si>
    <t>Donor-conceived</t>
  </si>
  <si>
    <t>Pre-1991</t>
  </si>
  <si>
    <t>Total</t>
  </si>
  <si>
    <t>Table 7: Sperm donor registrations by country proportions, 2012-2017</t>
  </si>
  <si>
    <t>IVF, partner sperm used in treatment</t>
  </si>
  <si>
    <t xml:space="preserve">5   </t>
  </si>
  <si>
    <t xml:space="preserve">7   </t>
  </si>
  <si>
    <t xml:space="preserve">6   </t>
  </si>
  <si>
    <t xml:space="preserve">10   </t>
  </si>
  <si>
    <t xml:space="preserve">18   </t>
  </si>
  <si>
    <t xml:space="preserve">17   </t>
  </si>
  <si>
    <t xml:space="preserve">16   </t>
  </si>
  <si>
    <t xml:space="preserve">8   </t>
  </si>
  <si>
    <t>Any other mixed background</t>
  </si>
  <si>
    <t xml:space="preserve">9   </t>
  </si>
  <si>
    <t xml:space="preserve">15   </t>
  </si>
  <si>
    <t xml:space="preserve">12   </t>
  </si>
  <si>
    <t xml:space="preserve">11   </t>
  </si>
  <si>
    <t xml:space="preserve">13   </t>
  </si>
  <si>
    <t xml:space="preserve">324   </t>
  </si>
  <si>
    <t xml:space="preserve">328   </t>
  </si>
  <si>
    <t xml:space="preserve">346   </t>
  </si>
  <si>
    <t xml:space="preserve">302   </t>
  </si>
  <si>
    <t xml:space="preserve">321   </t>
  </si>
  <si>
    <t xml:space="preserve">358   </t>
  </si>
  <si>
    <t xml:space="preserve">61   </t>
  </si>
  <si>
    <t xml:space="preserve">47   </t>
  </si>
  <si>
    <t xml:space="preserve">64   </t>
  </si>
  <si>
    <t xml:space="preserve">77   </t>
  </si>
  <si>
    <t xml:space="preserve">62   </t>
  </si>
  <si>
    <t xml:space="preserve">48   </t>
  </si>
  <si>
    <t xml:space="preserve">21   </t>
  </si>
  <si>
    <t xml:space="preserve">29   </t>
  </si>
  <si>
    <t xml:space="preserve">34   </t>
  </si>
  <si>
    <t xml:space="preserve">45   </t>
  </si>
  <si>
    <t xml:space="preserve">33   </t>
  </si>
  <si>
    <t xml:space="preserve">20   </t>
  </si>
  <si>
    <t xml:space="preserve">26   </t>
  </si>
  <si>
    <t xml:space="preserve">22   </t>
  </si>
  <si>
    <t xml:space="preserve">23   </t>
  </si>
  <si>
    <t xml:space="preserve">27   </t>
  </si>
  <si>
    <t xml:space="preserve">24   </t>
  </si>
  <si>
    <t xml:space="preserve">19   </t>
  </si>
  <si>
    <t xml:space="preserve">14   </t>
  </si>
  <si>
    <t xml:space="preserve">31   </t>
  </si>
  <si>
    <t xml:space="preserve">55   </t>
  </si>
  <si>
    <t xml:space="preserve">50   </t>
  </si>
  <si>
    <t xml:space="preserve">91   </t>
  </si>
  <si>
    <t xml:space="preserve">25   </t>
  </si>
  <si>
    <t xml:space="preserve">1281   </t>
  </si>
  <si>
    <t xml:space="preserve">1225   </t>
  </si>
  <si>
    <t xml:space="preserve">1186   </t>
  </si>
  <si>
    <t xml:space="preserve">1165   </t>
  </si>
  <si>
    <t xml:space="preserve">1153   </t>
  </si>
  <si>
    <t xml:space="preserve">1329   </t>
  </si>
  <si>
    <t xml:space="preserve">80   </t>
  </si>
  <si>
    <t xml:space="preserve">183   </t>
  </si>
  <si>
    <t xml:space="preserve">232   </t>
  </si>
  <si>
    <t xml:space="preserve">212   </t>
  </si>
  <si>
    <t xml:space="preserve">200   </t>
  </si>
  <si>
    <t xml:space="preserve">57   </t>
  </si>
  <si>
    <t xml:space="preserve">36   </t>
  </si>
  <si>
    <t>Table 10: Sperm donor ethnicity, 2012-2017</t>
  </si>
  <si>
    <t>Table 9: Egg donor by ethnicity UK, 2012-2017</t>
  </si>
  <si>
    <t>Table 8: Egg donor by ethnicity, 2012-2017</t>
  </si>
  <si>
    <t>Table 12: IVF live births by egg and sperm source, 2012–2017</t>
  </si>
  <si>
    <t>Table 13: Opening of the Register requests received at the HFEA, 2010-2018</t>
  </si>
  <si>
    <t>Table 14: Sperm source in IVF cycles where patient egg is used and partner is male, 2012–2017</t>
  </si>
  <si>
    <t>Table 15: Median ages in treatment cycles with male partners, 2012-2017</t>
  </si>
  <si>
    <t>Table 11: Sperm donor ethnicity UK, 2012-2017</t>
  </si>
  <si>
    <t>29 October 2019</t>
  </si>
  <si>
    <t xml:space="preserve">Table 8: Egg donor by ethnicity, 2012-2017 </t>
  </si>
  <si>
    <t>Joint</t>
  </si>
  <si>
    <t>c</t>
  </si>
  <si>
    <t>c: numbers compressed to preserve confidentiality</t>
  </si>
  <si>
    <t xml:space="preserve">Note: The total includes joint applications to find out whether two people looking to enter a relationship have the same donor, but are not included in the breakdown to preserve confidentiality </t>
  </si>
  <si>
    <t>Table 13: Opening the Register requests received at the HFEA, 2010-2018</t>
  </si>
  <si>
    <t xml:space="preserve">Note: these tables refer to all donor registrations, the same donor may be counted multiple times in the same year or in several different years. </t>
  </si>
  <si>
    <t>Age of prospective donor, Guidance Note 11, HFEA Code of Practice 9th edition</t>
  </si>
  <si>
    <t>* As set out in Guidance note 11 of Code of Practice 9th edition</t>
  </si>
  <si>
    <t>Recommended age limit*</t>
  </si>
  <si>
    <t xml:space="preserve">Recommended age limit* </t>
  </si>
  <si>
    <t>Register data is accurate as at 1 October 2019. We work from a live database so information is subject to change over time. 
Please see the Trends in egg and sperm donation 2016 publication for further information on our donation statistics. Note: these tables refer to all donor registrations, whereas the report specifically counts newly-registered donors, meaning that in this file the same donor may be counted multiple times in the same year or in several different years. 
Numbers below 5 in any cell is supressed to reduce patient identifiability, numbers below 10 are suppressed when necessary for the same reason. 
Data on Opening the Register requests is collected by the HFEA.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</si>
</sst>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0"/>
    <numFmt numFmtId="165" formatCode="0.0%"/>
    <numFmt numFmtId="166" formatCode="[&lt;5]&quot;&lt;5&quot;;General\ \ 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sz val="9"/>
      <color rgb="FF666666"/>
      <name val="Arial"/>
      <family val="2"/>
    </font>
    <font>
      <b/>
      <sz val="9"/>
      <color rgb="FF333333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0.5"/>
      <color theme="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Times New Roman"/>
      <family val="1"/>
    </font>
    <font>
      <b/>
      <sz val="9"/>
      <color rgb="FFFFFFFF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8E90"/>
        <bgColor indexed="64"/>
      </patternFill>
    </fill>
    <fill>
      <patternFill patternType="solid">
        <fgColor rgb="FFE8E3DB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double">
        <color theme="6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166">
    <xf numFmtId="0" fontId="0" fillId="0" borderId="0" xfId="0"/>
    <xf numFmtId="0" fontId="9" fillId="0" borderId="0" xfId="0" applyFont="1" applyAlignment="1">
      <alignment horizontal="left"/>
    </xf>
    <xf numFmtId="0" fontId="8" fillId="0" borderId="0" xfId="0" applyFont="1"/>
    <xf numFmtId="0" fontId="5" fillId="0" borderId="0" xfId="0" quotePrefix="1" applyFont="1" applyAlignment="1">
      <alignment horizontal="left" vertical="center"/>
    </xf>
    <xf numFmtId="0" fontId="8" fillId="0" borderId="0" xfId="0" quotePrefix="1" applyFont="1" applyAlignment="1">
      <alignment horizontal="left" vertical="center"/>
    </xf>
    <xf numFmtId="0" fontId="8" fillId="0" borderId="0" xfId="0" quotePrefix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quotePrefix="1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0" xfId="0" quotePrefix="1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16" fillId="0" borderId="0" xfId="0" quotePrefix="1" applyFont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7" fillId="2" borderId="13" xfId="0" applyFont="1" applyFill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8" fillId="3" borderId="5" xfId="0" applyFont="1" applyFill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8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8" fillId="3" borderId="15" xfId="0" applyFont="1" applyFill="1" applyBorder="1" applyAlignment="1">
      <alignment horizontal="right" vertical="center"/>
    </xf>
    <xf numFmtId="0" fontId="7" fillId="0" borderId="0" xfId="0" quotePrefix="1" applyFont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7" fillId="0" borderId="0" xfId="0" quotePrefix="1" applyFont="1" applyFill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65" fontId="6" fillId="0" borderId="0" xfId="0" applyNumberFormat="1" applyFont="1" applyBorder="1" applyAlignment="1">
      <alignment horizontal="right" vertical="center" wrapText="1"/>
    </xf>
    <xf numFmtId="165" fontId="6" fillId="0" borderId="0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10" fontId="6" fillId="0" borderId="0" xfId="0" applyNumberFormat="1" applyFont="1" applyFill="1" applyAlignment="1">
      <alignment horizontal="right" vertical="center"/>
    </xf>
    <xf numFmtId="165" fontId="6" fillId="0" borderId="0" xfId="0" applyNumberFormat="1" applyFont="1" applyFill="1" applyAlignment="1">
      <alignment horizontal="right" vertical="center"/>
    </xf>
    <xf numFmtId="1" fontId="8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0" fontId="7" fillId="0" borderId="0" xfId="0" quotePrefix="1" applyNumberFormat="1" applyFont="1" applyAlignment="1">
      <alignment horizontal="center" vertical="center"/>
    </xf>
    <xf numFmtId="1" fontId="8" fillId="3" borderId="5" xfId="0" applyNumberFormat="1" applyFont="1" applyFill="1" applyBorder="1" applyAlignment="1">
      <alignment horizontal="right" vertical="center"/>
    </xf>
    <xf numFmtId="1" fontId="8" fillId="0" borderId="5" xfId="0" applyNumberFormat="1" applyFont="1" applyBorder="1" applyAlignment="1">
      <alignment horizontal="right" vertical="center"/>
    </xf>
    <xf numFmtId="1" fontId="8" fillId="3" borderId="15" xfId="0" applyNumberFormat="1" applyFont="1" applyFill="1" applyBorder="1" applyAlignment="1">
      <alignment horizontal="right" vertical="center"/>
    </xf>
    <xf numFmtId="0" fontId="17" fillId="2" borderId="13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1" applyFont="1" applyFill="1"/>
    <xf numFmtId="0" fontId="1" fillId="0" borderId="0" xfId="0" applyFont="1" applyFill="1"/>
    <xf numFmtId="0" fontId="9" fillId="0" borderId="5" xfId="0" applyFont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0" borderId="17" xfId="0" applyFont="1" applyBorder="1" applyAlignment="1">
      <alignment vertical="center"/>
    </xf>
    <xf numFmtId="1" fontId="8" fillId="3" borderId="16" xfId="0" applyNumberFormat="1" applyFont="1" applyFill="1" applyBorder="1" applyAlignment="1">
      <alignment horizontal="right" vertical="center"/>
    </xf>
    <xf numFmtId="1" fontId="8" fillId="0" borderId="16" xfId="0" applyNumberFormat="1" applyFont="1" applyBorder="1" applyAlignment="1">
      <alignment horizontal="right" vertical="center"/>
    </xf>
    <xf numFmtId="0" fontId="19" fillId="2" borderId="5" xfId="0" applyFont="1" applyFill="1" applyBorder="1" applyAlignment="1">
      <alignment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1" fontId="8" fillId="3" borderId="0" xfId="0" applyNumberFormat="1" applyFont="1" applyFill="1" applyBorder="1" applyAlignment="1">
      <alignment horizontal="right" vertical="center"/>
    </xf>
    <xf numFmtId="0" fontId="18" fillId="0" borderId="16" xfId="0" applyFont="1" applyBorder="1" applyAlignment="1">
      <alignment vertical="center"/>
    </xf>
    <xf numFmtId="0" fontId="8" fillId="3" borderId="16" xfId="0" applyFont="1" applyFill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18" fillId="3" borderId="16" xfId="0" applyFont="1" applyFill="1" applyBorder="1" applyAlignment="1">
      <alignment vertical="center"/>
    </xf>
    <xf numFmtId="0" fontId="19" fillId="2" borderId="4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right" vertical="center"/>
    </xf>
    <xf numFmtId="1" fontId="8" fillId="0" borderId="13" xfId="0" applyNumberFormat="1" applyFont="1" applyBorder="1" applyAlignment="1">
      <alignment horizontal="right"/>
    </xf>
    <xf numFmtId="1" fontId="8" fillId="0" borderId="6" xfId="0" applyNumberFormat="1" applyFont="1" applyBorder="1" applyAlignment="1">
      <alignment horizontal="right"/>
    </xf>
    <xf numFmtId="1" fontId="8" fillId="0" borderId="7" xfId="0" applyNumberFormat="1" applyFont="1" applyBorder="1" applyAlignment="1">
      <alignment horizontal="right"/>
    </xf>
    <xf numFmtId="1" fontId="8" fillId="3" borderId="13" xfId="0" applyNumberFormat="1" applyFont="1" applyFill="1" applyBorder="1" applyAlignment="1">
      <alignment horizontal="right"/>
    </xf>
    <xf numFmtId="1" fontId="8" fillId="3" borderId="6" xfId="0" applyNumberFormat="1" applyFont="1" applyFill="1" applyBorder="1" applyAlignment="1">
      <alignment horizontal="right"/>
    </xf>
    <xf numFmtId="1" fontId="8" fillId="3" borderId="7" xfId="0" applyNumberFormat="1" applyFont="1" applyFill="1" applyBorder="1" applyAlignment="1">
      <alignment horizontal="right"/>
    </xf>
    <xf numFmtId="1" fontId="8" fillId="3" borderId="10" xfId="0" applyNumberFormat="1" applyFont="1" applyFill="1" applyBorder="1" applyAlignment="1">
      <alignment horizontal="right"/>
    </xf>
    <xf numFmtId="1" fontId="8" fillId="3" borderId="9" xfId="0" applyNumberFormat="1" applyFont="1" applyFill="1" applyBorder="1" applyAlignment="1">
      <alignment horizontal="right"/>
    </xf>
    <xf numFmtId="1" fontId="8" fillId="3" borderId="1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left"/>
    </xf>
    <xf numFmtId="0" fontId="9" fillId="3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6" xfId="0" applyFont="1" applyBorder="1" applyAlignment="1">
      <alignment horizontal="left"/>
    </xf>
    <xf numFmtId="0" fontId="5" fillId="0" borderId="0" xfId="0" quotePrefix="1" applyFont="1" applyAlignment="1">
      <alignment horizontal="left" vertical="center" wrapText="1"/>
    </xf>
    <xf numFmtId="0" fontId="9" fillId="3" borderId="1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1" fillId="4" borderId="0" xfId="0" applyFont="1" applyFill="1" applyAlignment="1">
      <alignment horizontal="left" vertical="center"/>
    </xf>
    <xf numFmtId="0" fontId="12" fillId="4" borderId="0" xfId="1" applyFont="1" applyFill="1"/>
    <xf numFmtId="0" fontId="1" fillId="4" borderId="0" xfId="0" applyFont="1" applyFill="1"/>
    <xf numFmtId="0" fontId="0" fillId="4" borderId="0" xfId="0" applyFill="1"/>
    <xf numFmtId="0" fontId="11" fillId="4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vertical="center"/>
    </xf>
    <xf numFmtId="49" fontId="1" fillId="4" borderId="0" xfId="0" applyNumberFormat="1" applyFont="1" applyFill="1" applyBorder="1" applyAlignment="1">
      <alignment horizontal="left" vertical="center"/>
    </xf>
    <xf numFmtId="0" fontId="12" fillId="4" borderId="0" xfId="1" applyFont="1" applyFill="1" applyBorder="1" applyAlignment="1">
      <alignment vertical="center"/>
    </xf>
    <xf numFmtId="0" fontId="1" fillId="4" borderId="0" xfId="1" applyFont="1" applyFill="1" applyBorder="1" applyAlignment="1">
      <alignment horizontal="left" vertical="center" wrapText="1"/>
    </xf>
    <xf numFmtId="0" fontId="11" fillId="4" borderId="0" xfId="0" applyFont="1" applyFill="1"/>
    <xf numFmtId="0" fontId="1" fillId="4" borderId="0" xfId="1" applyFont="1" applyFill="1" applyBorder="1" applyAlignment="1">
      <alignment horizontal="left" vertical="center" wrapText="1"/>
    </xf>
    <xf numFmtId="0" fontId="8" fillId="4" borderId="0" xfId="0" quotePrefix="1" applyFont="1" applyFill="1" applyAlignment="1">
      <alignment horizontal="left" vertical="top"/>
    </xf>
    <xf numFmtId="4" fontId="8" fillId="4" borderId="0" xfId="0" applyNumberFormat="1" applyFont="1" applyFill="1" applyAlignment="1">
      <alignment horizontal="center" vertical="center"/>
    </xf>
    <xf numFmtId="0" fontId="4" fillId="4" borderId="0" xfId="0" quotePrefix="1" applyFont="1" applyFill="1" applyAlignment="1">
      <alignment horizontal="left" vertical="top"/>
    </xf>
    <xf numFmtId="164" fontId="3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vertical="center" wrapText="1" shrinkToFit="1"/>
    </xf>
    <xf numFmtId="0" fontId="7" fillId="4" borderId="0" xfId="0" quotePrefix="1" applyFont="1" applyFill="1" applyAlignment="1">
      <alignment horizontal="center"/>
    </xf>
    <xf numFmtId="0" fontId="6" fillId="4" borderId="0" xfId="0" applyFont="1" applyFill="1" applyAlignment="1">
      <alignment vertical="center"/>
    </xf>
    <xf numFmtId="165" fontId="6" fillId="4" borderId="0" xfId="2" applyNumberFormat="1" applyFont="1" applyFill="1" applyAlignment="1">
      <alignment vertical="center"/>
    </xf>
    <xf numFmtId="0" fontId="9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10" fontId="0" fillId="4" borderId="0" xfId="0" applyNumberFormat="1" applyFill="1"/>
    <xf numFmtId="0" fontId="2" fillId="4" borderId="0" xfId="0" applyFont="1" applyFill="1" applyAlignment="1"/>
    <xf numFmtId="165" fontId="0" fillId="4" borderId="0" xfId="2" applyNumberFormat="1" applyFont="1" applyFill="1"/>
    <xf numFmtId="0" fontId="5" fillId="4" borderId="0" xfId="0" quotePrefix="1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9" fillId="4" borderId="0" xfId="0" applyFont="1" applyFill="1" applyAlignment="1">
      <alignment vertical="center"/>
    </xf>
    <xf numFmtId="0" fontId="15" fillId="4" borderId="8" xfId="0" applyFont="1" applyFill="1" applyBorder="1" applyAlignment="1">
      <alignment horizontal="left"/>
    </xf>
    <xf numFmtId="10" fontId="3" fillId="4" borderId="0" xfId="0" applyNumberFormat="1" applyFont="1" applyFill="1" applyAlignment="1">
      <alignment horizontal="center" vertical="center"/>
    </xf>
    <xf numFmtId="1" fontId="3" fillId="4" borderId="0" xfId="0" applyNumberFormat="1" applyFont="1" applyFill="1" applyAlignment="1">
      <alignment horizontal="center" vertical="center"/>
    </xf>
    <xf numFmtId="0" fontId="4" fillId="4" borderId="0" xfId="0" quotePrefix="1" applyFont="1" applyFill="1" applyAlignment="1">
      <alignment horizont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5" xfId="0" applyNumberFormat="1" applyFont="1" applyBorder="1" applyAlignment="1">
      <alignment horizontal="right" vertical="center"/>
    </xf>
    <xf numFmtId="1" fontId="18" fillId="0" borderId="16" xfId="0" applyNumberFormat="1" applyFont="1" applyBorder="1" applyAlignment="1">
      <alignment horizontal="right" vertical="center"/>
    </xf>
    <xf numFmtId="1" fontId="18" fillId="3" borderId="5" xfId="0" applyNumberFormat="1" applyFont="1" applyFill="1" applyBorder="1" applyAlignment="1">
      <alignment horizontal="right"/>
    </xf>
    <xf numFmtId="1" fontId="18" fillId="3" borderId="16" xfId="0" applyNumberFormat="1" applyFont="1" applyFill="1" applyBorder="1" applyAlignment="1">
      <alignment horizontal="right"/>
    </xf>
    <xf numFmtId="1" fontId="18" fillId="0" borderId="5" xfId="0" applyNumberFormat="1" applyFont="1" applyBorder="1" applyAlignment="1">
      <alignment horizontal="right"/>
    </xf>
    <xf numFmtId="1" fontId="18" fillId="3" borderId="5" xfId="0" applyNumberFormat="1" applyFont="1" applyFill="1" applyBorder="1" applyAlignment="1">
      <alignment horizontal="right" vertical="center"/>
    </xf>
    <xf numFmtId="1" fontId="18" fillId="3" borderId="16" xfId="0" applyNumberFormat="1" applyFont="1" applyFill="1" applyBorder="1" applyAlignment="1">
      <alignment horizontal="right" vertical="center"/>
    </xf>
    <xf numFmtId="0" fontId="8" fillId="4" borderId="0" xfId="0" applyFont="1" applyFill="1"/>
    <xf numFmtId="0" fontId="9" fillId="4" borderId="0" xfId="0" applyFont="1" applyFill="1" applyAlignment="1"/>
    <xf numFmtId="0" fontId="8" fillId="4" borderId="0" xfId="0" applyFont="1" applyFill="1" applyAlignment="1"/>
    <xf numFmtId="2" fontId="4" fillId="4" borderId="0" xfId="0" quotePrefix="1" applyNumberFormat="1" applyFont="1" applyFill="1" applyAlignment="1">
      <alignment horizontal="left" vertical="top"/>
    </xf>
    <xf numFmtId="0" fontId="3" fillId="4" borderId="0" xfId="0" quotePrefix="1" applyFont="1" applyFill="1" applyAlignment="1">
      <alignment horizontal="left"/>
    </xf>
    <xf numFmtId="0" fontId="1" fillId="4" borderId="0" xfId="0" applyFont="1" applyFill="1" applyBorder="1"/>
    <xf numFmtId="0" fontId="21" fillId="0" borderId="0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1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rgb="FFE8E3DB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rgb="FFE8E3DB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rgb="FFE8E3DB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rgb="FFE8E3DB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rgb="FFE8E3DB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rgb="FFE8E3DB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ck">
          <color indexed="64"/>
        </bottom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right" vertical="center" textRotation="0" wrapText="0" indent="0" justifyLastLine="0" shrinkToFit="0" readingOrder="0"/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fill>
        <patternFill patternType="solid">
          <fgColor indexed="64"/>
          <bgColor rgb="FF008E9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rgb="FFE8E3DB"/>
          <bgColor rgb="FFE8E3DB"/>
        </patternFill>
      </fill>
      <alignment horizontal="left" vertical="center" textRotation="0" wrapText="0" indent="0" justifyLastLine="0" shrinkToFit="0" readingOrder="0"/>
      <border diagonalUp="0" diagonalDown="0" outline="0">
        <left style="thick">
          <color auto="1"/>
        </left>
        <right style="thick">
          <color auto="1"/>
        </right>
        <top style="thick">
          <color auto="1"/>
        </top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rgb="FFE8E3DB"/>
          <bgColor rgb="FFE8E3DB"/>
        </patternFill>
      </fill>
      <alignment horizontal="left" vertical="center" textRotation="0" wrapText="0" indent="0" justifyLastLine="0" shrinkToFit="0" readingOrder="0"/>
      <border diagonalUp="0" diagonalDown="0" outline="0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ck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right" vertical="center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ck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right" vertical="center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ck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right" vertical="center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ck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right" vertical="center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ck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right" vertical="center" textRotation="0" wrapText="0" indent="0" justifyLastLine="0" shrinkToFit="0" readingOrder="0"/>
      <border diagonalUp="0" diagonalDown="0">
        <left/>
        <right style="thick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/>
        <horizontal/>
      </border>
    </dxf>
    <dxf>
      <border outline="0"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right" vertical="center" textRotation="0" wrapText="0" indent="0" justifyLastLine="0" shrinkToFit="0" readingOrder="0"/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fill>
        <patternFill patternType="solid">
          <fgColor indexed="64"/>
          <bgColor rgb="FF008E9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0.0%"/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0.0%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0.0%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0.0%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rgb="FFE8E3DB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A3A3A3"/>
        </left>
        <right style="medium">
          <color rgb="FFA3A3A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[&lt;5]&quot;&lt;5&quot;;General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[&lt;5]&quot;&lt;5&quot;;General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[&lt;5]&quot;&lt;5&quot;;General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[&lt;5]&quot;&lt;5&quot;;General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[&lt;5]&quot;&lt;5&quot;;General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[&lt;5]&quot;&lt;5&quot;;General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3" formatCode="0%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4" formatCode="0.00%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ill>
        <patternFill>
          <fgColor rgb="FF008E90"/>
        </patternFill>
      </fill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1"/>
      </font>
      <fill>
        <patternFill patternType="solid">
          <fgColor rgb="FFE8E3DB"/>
          <bgColor rgb="FFE8E3DB"/>
        </patternFill>
      </fill>
    </dxf>
    <dxf>
      <font>
        <color theme="1"/>
      </font>
    </dxf>
    <dxf>
      <font>
        <b/>
        <i val="0"/>
        <u val="none"/>
        <color theme="0"/>
      </font>
      <fill>
        <patternFill patternType="solid">
          <fgColor rgb="FF008E90"/>
          <bgColor rgb="FF008E90"/>
        </patternFill>
      </fill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font>
        <b val="0"/>
        <i val="0"/>
        <u val="none"/>
        <color theme="1"/>
      </font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ck">
          <color auto="1"/>
        </vertical>
        <horizontal style="thick">
          <color auto="1"/>
        </horizontal>
      </border>
    </dxf>
  </dxfs>
  <tableStyles count="2" defaultTableStyle="HFEA Table" defaultPivotStyle="PivotStyleLight16">
    <tableStyle name="HFEA Table" pivot="0" count="7" xr9:uid="{453DDB61-076B-4E4D-B5B0-040EA543ADDD}">
      <tableStyleElement type="wholeTable" dxfId="145"/>
      <tableStyleElement type="headerRow" dxfId="144"/>
      <tableStyleElement type="firstRowStripe" dxfId="143"/>
      <tableStyleElement type="secondRowStripe" dxfId="142"/>
      <tableStyleElement type="firstColumnStripe" dxfId="141"/>
      <tableStyleElement type="secondColumnStripe" dxfId="140"/>
      <tableStyleElement type="firstHeaderCell" dxfId="139"/>
    </tableStyle>
    <tableStyle name="Table Style 2" pivot="0" count="1" xr9:uid="{F7D8DCFA-C163-4F20-82C4-50207C6F2AF7}">
      <tableStyleElement type="secondColumnStripe" dxfId="138"/>
    </tableStyle>
  </tableStyles>
  <colors>
    <mruColors>
      <color rgb="FFE8E3DB"/>
      <color rgb="FF008E90"/>
      <color rgb="FF26A9E0"/>
      <color rgb="FF007330"/>
      <color rgb="FFF5911E"/>
      <color rgb="FF1466BF"/>
      <color rgb="FFC8DA2A"/>
      <color rgb="FFF7ABA6"/>
      <color rgb="FFF7ABA0"/>
      <color rgb="FFFFD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BE6F6C9-F594-4899-9C84-69666B90C5CE}" name="Table2" displayName="Table2" ref="A2:C8" totalsRowShown="0" headerRowDxfId="137" dataDxfId="136">
  <autoFilter ref="A2:C8" xr:uid="{4D3FFB62-A7F4-4E3C-AB4C-B1F808DAC559}"/>
  <tableColumns count="3">
    <tableColumn id="1" xr3:uid="{65002DA1-D430-47CE-B0B5-9682879FF260}" name="Year of registration" dataDxfId="135"/>
    <tableColumn id="2" xr3:uid="{A2DDE5BC-8CDD-46A3-91E9-D92156A5ED43}" name="Egg donors registered" dataDxfId="134"/>
    <tableColumn id="3" xr3:uid="{F8E1E151-7C6E-4409-BF37-A149A7669F9B}" name="Percentage change" dataDxfId="133">
      <calculatedColumnFormula>(Table2[[#This Row],[Egg donors registered]]-B2)/B2</calculatedColumnFormula>
    </tableColumn>
  </tableColumns>
  <tableStyleInfo name="HFEA Table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45CF2E2-82B7-4D7E-9BA4-ED16A1F43F34}" name="Table27" displayName="Table27" ref="A2:G26" totalsRowShown="0" headerRowDxfId="52" dataDxfId="51">
  <autoFilter ref="A2:G26" xr:uid="{23F61D0D-3D87-419C-8C2C-08CE858AECB2}"/>
  <tableColumns count="7">
    <tableColumn id="1" xr3:uid="{134767AA-5844-441D-BF1A-D1694BC543C9}" name="Ethnicity" dataDxfId="50" totalsRowDxfId="49"/>
    <tableColumn id="2" xr3:uid="{3F87FC3B-B4B2-4B8C-991F-6B660D4D349C}" name="2012" dataDxfId="48" totalsRowDxfId="47"/>
    <tableColumn id="3" xr3:uid="{3365C472-B1E5-40A1-B9FD-264B0180AC19}" name="2013" dataDxfId="46" totalsRowDxfId="45"/>
    <tableColumn id="4" xr3:uid="{E9A30EFF-19C4-47FC-A78E-C8D004EFDFE0}" name="2014" dataDxfId="44" totalsRowDxfId="43"/>
    <tableColumn id="5" xr3:uid="{B30C5B67-8E9C-4886-BA98-581C8BA88C15}" name="2015" dataDxfId="42" totalsRowDxfId="41"/>
    <tableColumn id="6" xr3:uid="{6E194304-1AA2-4332-B2CD-9C9F8723EBB8}" name="2016" dataDxfId="40" totalsRowDxfId="39"/>
    <tableColumn id="7" xr3:uid="{1F6060C6-E722-4FBC-9A37-DA2F2456A15F}" name="2017" dataDxfId="38" totalsRowDxfId="37"/>
  </tableColumns>
  <tableStyleInfo name="HFEA Table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C0E32B-9D26-4A56-9EC9-6FFDF59739E4}" name="Table1" displayName="Table1" ref="A2:G26" totalsRowShown="0" headerRowDxfId="36" dataDxfId="34" headerRowBorderDxfId="35" tableBorderDxfId="33">
  <autoFilter ref="A2:G26" xr:uid="{2EA45368-AED9-44C9-8E6F-A5651AA6453C}"/>
  <tableColumns count="7">
    <tableColumn id="1" xr3:uid="{0E241BC9-E2CE-4DD3-8B14-68F7C21D8277}" name="Ethnicity" dataDxfId="32"/>
    <tableColumn id="2" xr3:uid="{AF74BF15-6061-47FC-A776-897ABBBB30E5}" name="2012" dataDxfId="6"/>
    <tableColumn id="3" xr3:uid="{1FCEE471-E18C-463A-9ABD-2B19F5CFCCFB}" name="2013" dataDxfId="5"/>
    <tableColumn id="4" xr3:uid="{E7ADB091-2270-48B8-8A96-CB1F7A0A3871}" name="2014" dataDxfId="4"/>
    <tableColumn id="5" xr3:uid="{4AD347E6-C28D-42A0-84E2-3EEA528B5D0E}" name="2015" dataDxfId="3"/>
    <tableColumn id="6" xr3:uid="{B7E3149A-BA8B-4E5F-AF41-EDCD78C9989B}" name="2016" dataDxfId="2"/>
    <tableColumn id="7" xr3:uid="{86214755-F4FC-4C25-B0BF-1079AFAB5CF7}" name="2017" dataDxfId="1"/>
  </tableColumns>
  <tableStyleInfo name="HFEA Table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32A5366-40CE-4CDA-A2DD-10AE08B34B34}" name="Table2636" displayName="Table2636" ref="A2:E8" totalsRowShown="0" headerRowDxfId="31" dataDxfId="30">
  <autoFilter ref="A2:E8" xr:uid="{70745961-F980-496D-ADDA-426DF93713F9}"/>
  <tableColumns count="5">
    <tableColumn id="1" xr3:uid="{D4C223DE-E132-4561-B3AC-8D0AF30A9694}" name="Year of birth" dataDxfId="29" totalsRowDxfId="28"/>
    <tableColumn id="5" xr3:uid="{77AA3064-F38A-42A1-9ABC-55CC28BBBD54}" name="Donor egg, donor sperm" dataDxfId="27" totalsRowDxfId="26"/>
    <tableColumn id="2" xr3:uid="{F0E8C68F-390E-4B3F-8DDA-3993B216AC89}" name="Patient egg, donor sperm" dataDxfId="25" totalsRowDxfId="24"/>
    <tableColumn id="3" xr3:uid="{C771A567-9322-4C97-9424-72DFB2617ADC}" name="Donor egg, partner sperm" dataDxfId="23" totalsRowDxfId="22"/>
    <tableColumn id="4" xr3:uid="{D8C51D50-B713-4C70-B313-6CFC2E2AB199}" name="Patient egg, partner sperm" dataDxfId="21" totalsRowDxfId="20"/>
  </tableColumns>
  <tableStyleInfo name="HFEA Table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D51D0E1-2DF6-4271-A2A8-1A17F76B8BBF}" name="Table5" displayName="Table5" ref="A2:G11" totalsRowShown="0" headerRowDxfId="19" dataDxfId="18">
  <autoFilter ref="A2:G11" xr:uid="{83EEB52A-D521-4798-A0EC-262BA3F9DC26}"/>
  <tableColumns count="7">
    <tableColumn id="1" xr3:uid="{DAA28992-A7AC-42D8-ACA0-B764FDE375A7}" name="Year" dataDxfId="17"/>
    <tableColumn id="2" xr3:uid="{28F855E9-1887-4FE8-A748-3AC856800DA6}" name="Parents" dataDxfId="16"/>
    <tableColumn id="3" xr3:uid="{DAD26A8C-8F05-4561-A175-72A8423C5B85}" name="Donors" dataDxfId="15"/>
    <tableColumn id="4" xr3:uid="{3DA72D98-F8D9-405B-B6F2-7D18A5710F00}" name="Donor-conceived" dataDxfId="14"/>
    <tableColumn id="8" xr3:uid="{17BF348A-72BA-4A0C-AC3B-90D26D67B7CD}" name="Joint" dataDxfId="0"/>
    <tableColumn id="6" xr3:uid="{76F80E9C-F8A5-4ADC-893C-E95F31182B8C}" name="Pre-1991" dataDxfId="13"/>
    <tableColumn id="7" xr3:uid="{355CC0C5-CCB2-45EC-9024-97214643285A}" name="Total" dataDxfId="12"/>
  </tableColumns>
  <tableStyleInfo name="HFEA Table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00D15A3-1FDF-46A9-820F-24767FAA477F}" name="Table26" displayName="Table26" ref="A2:C8" totalsRowShown="0" headerRowDxfId="11" dataDxfId="10">
  <autoFilter ref="A2:C8" xr:uid="{70745961-F980-496D-ADDA-426DF93713F9}"/>
  <tableColumns count="3">
    <tableColumn id="1" xr3:uid="{83F580C0-A209-4D5F-ACA9-63D3F3879120}" name="Year of treatment" dataDxfId="9"/>
    <tableColumn id="2" xr3:uid="{A9059E1D-1A66-457F-B059-77C977D3D113}" name="Donor sperm" dataDxfId="8"/>
    <tableColumn id="3" xr3:uid="{3A67A26A-F49E-49CC-B470-3001ECB38D01}" name="Partner sperm" dataDxfId="7"/>
  </tableColumns>
  <tableStyleInfo name="HFEA 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9C460716-568E-4304-863D-DE0509900D4B}" name="Table33" displayName="Table33" ref="A3:I9" totalsRowShown="0" headerRowDxfId="132" dataDxfId="131">
  <autoFilter ref="A3:I9" xr:uid="{0F087C75-DC27-49E5-858A-40F5F23E3017}"/>
  <tableColumns count="9">
    <tableColumn id="1" xr3:uid="{800607B4-B157-4298-BBDF-EFB1A6DF8644}" name="Year of registration" dataDxfId="130"/>
    <tableColumn id="2" xr3:uid="{85B48A5F-7DDE-4A17-9DFD-27221F21FE09}" name="&lt;= 20" dataDxfId="129"/>
    <tableColumn id="3" xr3:uid="{C902F961-6215-4215-9B3C-5F20220F1FEF}" name="21-25" dataDxfId="128"/>
    <tableColumn id="4" xr3:uid="{8A1F00C1-F588-4731-9D1B-D6514E6D0E1B}" name="26-30" dataDxfId="127"/>
    <tableColumn id="5" xr3:uid="{AF80DD2D-A870-49E9-B90E-D81EE2FA3159}" name="31-35" dataDxfId="126"/>
    <tableColumn id="6" xr3:uid="{6DE8FC4D-E9D5-4F2A-B37A-CA80DFAD992E}" name="36-40" dataDxfId="125"/>
    <tableColumn id="7" xr3:uid="{E6832B52-0EF2-48CE-824D-70B9C02F6BBC}" name="41-45" dataDxfId="124"/>
    <tableColumn id="8" xr3:uid="{EEE3519A-5E77-485B-8A04-0B68277A5981}" name="&gt; 45" dataDxfId="123"/>
    <tableColumn id="9" xr3:uid="{3D59B2AB-120D-47E6-BFFF-EA1EBAB4ACA9}" name="Median age" dataDxfId="122"/>
  </tableColumns>
  <tableStyleInfo name="HFEA 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3888B52-9947-4E87-ABCF-9FAE6719CD97}" name="Table32" displayName="Table32" ref="A2:C8" totalsRowShown="0" headerRowDxfId="121" dataDxfId="120">
  <autoFilter ref="A2:C8" xr:uid="{87157D56-5A4D-42EB-8B64-DFB888A844E2}"/>
  <tableColumns count="3">
    <tableColumn id="1" xr3:uid="{D27BBD6B-F9C9-4EC0-B536-6751F5F6A983}" name="Year of registration" dataDxfId="119"/>
    <tableColumn id="2" xr3:uid="{D8205C93-A782-4782-984A-4CF0DB3061FD}" name="Sperm donors" dataDxfId="118"/>
    <tableColumn id="3" xr3:uid="{551AB060-E06C-45F6-8FF6-C9ABE808ACBE}" name="Percentage change" dataDxfId="117">
      <calculatedColumnFormula>(Table2[[#This Row],[Egg donors registered]]-B2)/B2</calculatedColumnFormula>
    </tableColumn>
  </tableColumns>
  <tableStyleInfo name="HFEA Ta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3E09A4C5-0FD6-4DCC-8B4B-8A43B919CCB5}" name="Table31" displayName="Table31" ref="A3:I9" totalsRowShown="0" headerRowDxfId="116" dataDxfId="115">
  <autoFilter ref="A3:I9" xr:uid="{E2D7A295-E480-4C08-BC72-FFCCD96CAD04}"/>
  <tableColumns count="9">
    <tableColumn id="1" xr3:uid="{0C8029A9-2393-49AB-9E0F-13DBB5BA92F0}" name="Year of registration" dataDxfId="114"/>
    <tableColumn id="2" xr3:uid="{9FBD7741-3951-4A98-AB01-431F4BF9A87C}" name="&lt;= 20" dataDxfId="113"/>
    <tableColumn id="3" xr3:uid="{DFE56BC7-0E5F-4779-9172-1A4F4C19CFE7}" name="21-25" dataDxfId="112"/>
    <tableColumn id="4" xr3:uid="{5BE16B76-3EE4-4362-A98A-EB0BEA7A019D}" name="26-30" dataDxfId="111"/>
    <tableColumn id="5" xr3:uid="{3F8B0BE7-0057-4391-A5D9-79AE2C622C47}" name="31-35" dataDxfId="110"/>
    <tableColumn id="6" xr3:uid="{9E534EEE-B337-42A8-BA3C-7ECD66B23FB9}" name="36-40" dataDxfId="109"/>
    <tableColumn id="7" xr3:uid="{05CEFD5E-06FA-48E9-B8A6-5C77371BA61A}" name="41-45" dataDxfId="108"/>
    <tableColumn id="8" xr3:uid="{BEC8E9F0-A7EE-4AFB-BCF1-B2CA75122E71}" name="&gt; 45" dataDxfId="107"/>
    <tableColumn id="9" xr3:uid="{8A429B11-2AF2-4FF3-824C-983B3F0657D7}" name="Median age" dataDxfId="106"/>
  </tableColumns>
  <tableStyleInfo name="HFEA Tabl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E794623-FB10-4697-82E2-D905E9C9E200}" name="Table30" displayName="Table30" ref="A2:G45" totalsRowShown="0" headerRowDxfId="105" dataDxfId="104" totalsRowDxfId="103">
  <autoFilter ref="A2:G45" xr:uid="{A0537868-738E-41F0-98BE-DC7CB5BE8A34}"/>
  <tableColumns count="7">
    <tableColumn id="1" xr3:uid="{E90791D5-CBD7-47E9-AB12-A462172B6F71}" name="Country of donor" dataDxfId="102" totalsRowDxfId="101"/>
    <tableColumn id="2" xr3:uid="{3A15C012-7848-44D8-A903-9DAE6A66E9D7}" name="2012" dataDxfId="100" totalsRowDxfId="99"/>
    <tableColumn id="3" xr3:uid="{396C2F77-BCD9-4707-832A-6EC379C69FC0}" name="2013" dataDxfId="98" totalsRowDxfId="97"/>
    <tableColumn id="4" xr3:uid="{05D4E913-2DD2-454C-884D-BCF011CF5E9F}" name="2014" dataDxfId="96" totalsRowDxfId="95"/>
    <tableColumn id="5" xr3:uid="{D2454B5C-33F2-455F-A9DC-A92B4E5D42C5}" name="2015" dataDxfId="94" totalsRowDxfId="93"/>
    <tableColumn id="6" xr3:uid="{81F6BDF1-9652-4ADA-A3B2-76F0E1033B36}" name="2016" dataDxfId="92" totalsRowDxfId="91"/>
    <tableColumn id="7" xr3:uid="{2FBDD5FC-9552-4060-995A-D60E4F394470}" name="2017" dataDxfId="90" totalsRowDxfId="89"/>
  </tableColumns>
  <tableStyleInfo name="HFEA Tabl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D15FAD0-9209-436E-AB40-5B18129D26FB}" name="Table29" displayName="Table29" ref="A2:G38" totalsRowShown="0" headerRowDxfId="88" dataDxfId="87">
  <autoFilter ref="A2:G38" xr:uid="{314D8B4A-3807-408A-8D78-807537874296}"/>
  <tableColumns count="7">
    <tableColumn id="1" xr3:uid="{7EDE2407-73C6-4712-8E7E-18A70929F4A4}" name="Country of donor" dataDxfId="86"/>
    <tableColumn id="2" xr3:uid="{4B8A17ED-7573-4282-AA6F-5CF663A91470}" name="2012" dataDxfId="85"/>
    <tableColumn id="3" xr3:uid="{7E15B714-5505-4585-810E-2D91F7D8772E}" name="2013" dataDxfId="84"/>
    <tableColumn id="4" xr3:uid="{F9430E3F-BEF4-4005-B596-D2CFF96DE7B8}" name="2014" dataDxfId="83"/>
    <tableColumn id="5" xr3:uid="{C80DFE35-93CE-483A-98C7-B4C13E195EB9}" name="2015" dataDxfId="82"/>
    <tableColumn id="6" xr3:uid="{B45445EA-4E37-4736-A7E3-728B85541CAE}" name="2016" dataDxfId="81"/>
    <tableColumn id="7" xr3:uid="{F6FEE6FE-0520-4D67-ACE4-F9AB5AC21F1E}" name="2017" dataDxfId="80"/>
  </tableColumns>
  <tableStyleInfo name="HFEA Tabl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0D26CA0-BCC8-4EB4-B834-E174CCA95E7D}" name="Table6" displayName="Table6" ref="A2:E8" totalsRowShown="0" headerRowDxfId="79" dataDxfId="78">
  <autoFilter ref="A2:E8" xr:uid="{6DE0F7BA-D30C-4FCE-B2B5-32A38F6FA249}"/>
  <tableColumns count="5">
    <tableColumn id="1" xr3:uid="{CD9536F4-1AFE-4D00-9DA6-397EF0E3E261}" name="Year of registration" dataDxfId="77"/>
    <tableColumn id="2" xr3:uid="{4CD68041-EDA3-4E20-91A8-68022F6431B8}" name="UK" dataDxfId="76"/>
    <tableColumn id="3" xr3:uid="{DA70B7BC-A853-44DF-B43B-DC480BFEB21B}" name="Denmark" dataDxfId="75"/>
    <tableColumn id="4" xr3:uid="{7CC0CAC9-3CDB-4984-BD2C-B16F1EA748C9}" name="USA" dataDxfId="74"/>
    <tableColumn id="5" xr3:uid="{1CDCB2CC-8AE5-4F05-9A83-10AF9E88F314}" name="Other" dataDxfId="73"/>
  </tableColumns>
  <tableStyleInfo name="HFEA Tabl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99D8415D-DAE1-4185-AC17-976768B37B37}" name="Table28" displayName="Table28" ref="A2:G26" totalsRowShown="0" headerRowDxfId="72" dataDxfId="71">
  <autoFilter ref="A2:G26" xr:uid="{D2C66D31-EC0F-45AC-8416-EEAD53E19DEF}"/>
  <tableColumns count="7">
    <tableColumn id="1" xr3:uid="{6558B8E5-D765-418D-9A1C-B5FFC5DE513E}" name="Ethnicity" dataDxfId="70"/>
    <tableColumn id="2" xr3:uid="{00D96A60-056B-4D65-A3AC-1423C5517D50}" name="2012" dataDxfId="69"/>
    <tableColumn id="3" xr3:uid="{AFD654BA-5C30-4D61-829A-9832940F6AF4}" name="2013" dataDxfId="68"/>
    <tableColumn id="4" xr3:uid="{F504F212-DB74-4722-A779-B24673B05F6F}" name="2014" dataDxfId="67"/>
    <tableColumn id="5" xr3:uid="{AC969C23-D3F8-4A30-9A90-17AB40D9BDC4}" name="2015" dataDxfId="66"/>
    <tableColumn id="6" xr3:uid="{EDA3BAA0-908B-4666-ACAC-EF66CBF197C7}" name="2016" dataDxfId="65"/>
    <tableColumn id="7" xr3:uid="{4F848F0B-DAF6-4D5B-AA7E-054ACB1041EE}" name="2017" dataDxfId="64"/>
  </tableColumns>
  <tableStyleInfo name="HFEA Tabl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7A3A8F1-3C64-4E51-8545-9F311D447EBB}" name="Table3" displayName="Table3" ref="A2:G26" totalsRowShown="0" headerRowDxfId="63" dataDxfId="61" headerRowBorderDxfId="62" tableBorderDxfId="60">
  <autoFilter ref="A2:G26" xr:uid="{5C5C154E-9E80-4D49-A489-9BAA631A9335}"/>
  <tableColumns count="7">
    <tableColumn id="1" xr3:uid="{DD667928-0C52-412B-90D2-F3F0D1B90693}" name="Ethnicity" dataDxfId="59"/>
    <tableColumn id="2" xr3:uid="{D46FBC5C-18FC-4B45-810E-20C04C8D6E53}" name="2012" dataDxfId="58"/>
    <tableColumn id="3" xr3:uid="{7D1F1903-7991-4740-8FD5-A8A02ACDC9C7}" name="2013" dataDxfId="57"/>
    <tableColumn id="4" xr3:uid="{BED4FFEB-68EA-42D9-9D58-20C6D9F43FDD}" name="2014" dataDxfId="56"/>
    <tableColumn id="5" xr3:uid="{9C1C2FB6-1DD1-4033-87A3-AF2586CEA867}" name="2015" dataDxfId="55"/>
    <tableColumn id="6" xr3:uid="{97D2B157-6036-4BDC-AB96-163F4DEB87FD}" name="2016" dataDxfId="54"/>
    <tableColumn id="7" xr3:uid="{3F55F5F8-7C45-4C5A-80DF-1515C2964399}" name="2017" dataDxfId="53"/>
  </tableColumns>
  <tableStyleInfo name="HFEA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thnicity-facts-figures.service.gov.uk/ethnic-groups" TargetMode="External"/><Relationship Id="rId2" Type="http://schemas.openxmlformats.org/officeDocument/2006/relationships/hyperlink" Target="https://www.hfea.gov.uk/media/2793/2019-01-03-code-of-practice-9th-edition-v2.pdf" TargetMode="External"/><Relationship Id="rId1" Type="http://schemas.openxmlformats.org/officeDocument/2006/relationships/hyperlink" Target="mailto:Intelligenceteam@hfea.gov.uk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hfea.gov.uk/media/2894/fertility-treatment-2017-trends-and-figures-may-2019.pdf" TargetMode="External"/><Relationship Id="rId4" Type="http://schemas.openxmlformats.org/officeDocument/2006/relationships/hyperlink" Target="https://www.hfea.gov.uk/media/2808/trends-in-egg-and-sperm-donation-final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D2D57-A1F6-40D0-BF10-DAC1FC6140E2}">
  <dimension ref="A1:N26"/>
  <sheetViews>
    <sheetView tabSelected="1" workbookViewId="0">
      <selection activeCell="B23" sqref="B23"/>
    </sheetView>
    <sheetView workbookViewId="1">
      <selection sqref="A1:N1"/>
    </sheetView>
  </sheetViews>
  <sheetFormatPr defaultRowHeight="14.25" x14ac:dyDescent="0.2"/>
  <cols>
    <col min="1" max="1" width="20" style="120" customWidth="1"/>
    <col min="2" max="16384" width="9.140625" style="120"/>
  </cols>
  <sheetData>
    <row r="1" spans="1:14" ht="15" x14ac:dyDescent="0.2">
      <c r="A1" s="165" t="s">
        <v>17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15" x14ac:dyDescent="0.2">
      <c r="A2" s="12" t="s">
        <v>7</v>
      </c>
      <c r="B2" s="105" t="s">
        <v>8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ht="15" x14ac:dyDescent="0.2">
      <c r="A3" s="118">
        <v>1</v>
      </c>
      <c r="B3" s="119" t="s">
        <v>15</v>
      </c>
    </row>
    <row r="4" spans="1:14" ht="15" x14ac:dyDescent="0.2">
      <c r="A4" s="118">
        <v>2</v>
      </c>
      <c r="B4" s="119" t="s">
        <v>24</v>
      </c>
    </row>
    <row r="5" spans="1:14" ht="15" x14ac:dyDescent="0.2">
      <c r="A5" s="118">
        <v>3</v>
      </c>
      <c r="B5" s="119" t="s">
        <v>26</v>
      </c>
    </row>
    <row r="6" spans="1:14" ht="15" x14ac:dyDescent="0.2">
      <c r="A6" s="118">
        <v>4</v>
      </c>
      <c r="B6" s="119" t="s">
        <v>27</v>
      </c>
    </row>
    <row r="7" spans="1:14" ht="15" x14ac:dyDescent="0.2">
      <c r="A7" s="118">
        <v>5</v>
      </c>
      <c r="B7" s="119" t="s">
        <v>61</v>
      </c>
    </row>
    <row r="8" spans="1:14" ht="15" x14ac:dyDescent="0.2">
      <c r="A8" s="118">
        <v>6</v>
      </c>
      <c r="B8" s="119" t="s">
        <v>71</v>
      </c>
    </row>
    <row r="9" spans="1:14" ht="15" x14ac:dyDescent="0.2">
      <c r="A9" s="118">
        <v>7</v>
      </c>
      <c r="B9" s="119" t="s">
        <v>137</v>
      </c>
    </row>
    <row r="10" spans="1:14" ht="14.25" customHeight="1" x14ac:dyDescent="0.2">
      <c r="A10" s="118">
        <v>8</v>
      </c>
      <c r="B10" s="119" t="s">
        <v>205</v>
      </c>
      <c r="C10" s="119"/>
      <c r="D10" s="119"/>
      <c r="E10" s="119"/>
      <c r="F10" s="119"/>
      <c r="G10" s="119"/>
      <c r="H10" s="119"/>
    </row>
    <row r="11" spans="1:14" ht="14.25" customHeight="1" x14ac:dyDescent="0.2">
      <c r="A11" s="118">
        <v>9</v>
      </c>
      <c r="B11" s="74" t="s">
        <v>197</v>
      </c>
      <c r="C11" s="75"/>
      <c r="D11" s="75"/>
      <c r="E11" s="75"/>
      <c r="F11" s="75"/>
      <c r="H11" s="75"/>
    </row>
    <row r="12" spans="1:14" ht="14.25" customHeight="1" x14ac:dyDescent="0.2">
      <c r="A12" s="118">
        <v>10</v>
      </c>
      <c r="B12" s="119" t="s">
        <v>196</v>
      </c>
      <c r="C12" s="119"/>
      <c r="D12" s="119"/>
      <c r="E12" s="119"/>
      <c r="F12" s="119"/>
      <c r="G12" s="119"/>
      <c r="H12" s="119"/>
    </row>
    <row r="13" spans="1:14" ht="14.25" customHeight="1" x14ac:dyDescent="0.2">
      <c r="A13" s="118">
        <v>11</v>
      </c>
      <c r="B13" s="119" t="s">
        <v>203</v>
      </c>
    </row>
    <row r="14" spans="1:14" ht="14.25" customHeight="1" x14ac:dyDescent="0.2">
      <c r="A14" s="118">
        <v>12</v>
      </c>
      <c r="B14" s="74" t="s">
        <v>199</v>
      </c>
      <c r="C14" s="75"/>
      <c r="D14" s="75"/>
      <c r="E14" s="75"/>
      <c r="F14" s="75"/>
    </row>
    <row r="15" spans="1:14" ht="14.25" customHeight="1" x14ac:dyDescent="0.2">
      <c r="A15" s="118">
        <v>13</v>
      </c>
      <c r="B15" s="119" t="s">
        <v>200</v>
      </c>
      <c r="C15" s="119"/>
      <c r="D15" s="119"/>
      <c r="E15" s="119"/>
      <c r="F15" s="119"/>
      <c r="G15" s="119"/>
      <c r="H15" s="119"/>
    </row>
    <row r="16" spans="1:14" ht="15" x14ac:dyDescent="0.2">
      <c r="A16" s="118">
        <v>14</v>
      </c>
      <c r="B16" s="119" t="s">
        <v>201</v>
      </c>
    </row>
    <row r="17" spans="1:14" ht="15" x14ac:dyDescent="0.2">
      <c r="A17" s="118">
        <v>15</v>
      </c>
      <c r="B17" s="119" t="s">
        <v>202</v>
      </c>
    </row>
    <row r="18" spans="1:14" ht="15" x14ac:dyDescent="0.2">
      <c r="A18" s="122"/>
    </row>
    <row r="19" spans="1:14" ht="15" x14ac:dyDescent="0.2">
      <c r="A19" s="122"/>
      <c r="L19" s="164"/>
      <c r="M19" s="164"/>
      <c r="N19" s="164"/>
    </row>
    <row r="20" spans="1:14" ht="14.85" customHeight="1" x14ac:dyDescent="0.2">
      <c r="A20" s="123" t="s">
        <v>9</v>
      </c>
      <c r="B20" s="124" t="s">
        <v>204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</row>
    <row r="21" spans="1:14" ht="18" customHeight="1" x14ac:dyDescent="0.2">
      <c r="A21" s="123" t="s">
        <v>10</v>
      </c>
      <c r="B21" s="125" t="s">
        <v>11</v>
      </c>
      <c r="C21" s="164"/>
      <c r="D21" s="164"/>
      <c r="E21" s="164"/>
      <c r="F21" s="164"/>
      <c r="G21" s="164"/>
      <c r="H21" s="164"/>
      <c r="I21" s="164"/>
      <c r="J21" s="164"/>
      <c r="K21" s="164"/>
      <c r="L21" s="126"/>
      <c r="M21" s="126"/>
      <c r="N21" s="126"/>
    </row>
    <row r="22" spans="1:14" ht="120.75" customHeight="1" x14ac:dyDescent="0.2">
      <c r="A22" s="123" t="s">
        <v>12</v>
      </c>
      <c r="B22" s="128" t="s">
        <v>216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</row>
    <row r="23" spans="1:14" ht="15" x14ac:dyDescent="0.25">
      <c r="A23" s="127" t="s">
        <v>114</v>
      </c>
      <c r="B23" s="119" t="s">
        <v>212</v>
      </c>
    </row>
    <row r="24" spans="1:14" x14ac:dyDescent="0.2">
      <c r="B24" s="119" t="s">
        <v>120</v>
      </c>
    </row>
    <row r="25" spans="1:14" ht="15.75" customHeight="1" x14ac:dyDescent="0.2">
      <c r="B25" s="119" t="s">
        <v>124</v>
      </c>
    </row>
    <row r="26" spans="1:14" ht="12.75" customHeight="1" x14ac:dyDescent="0.2">
      <c r="B26" s="119" t="s">
        <v>123</v>
      </c>
    </row>
  </sheetData>
  <mergeCells count="3">
    <mergeCell ref="B22:N22"/>
    <mergeCell ref="B2:N2"/>
    <mergeCell ref="A1:N1"/>
  </mergeCells>
  <hyperlinks>
    <hyperlink ref="B21" r:id="rId1" xr:uid="{2C0E3341-C532-42EE-9670-7A6861C5777B}"/>
    <hyperlink ref="B3" location="'1. Egg donor count'!A1" display="Table 1: Count of egg donor registrations, 2012-2017" xr:uid="{2A48DE10-8655-435E-A7A2-0BD47C712F0F}"/>
    <hyperlink ref="B4" location="'2. Egg donor age'!A1" display="Table 2: Egg donor age by date of registration, 2012-2017" xr:uid="{2FAAF511-DA70-4E4D-99F8-19E548039C70}"/>
    <hyperlink ref="B5" location="'3. Sperm donor count'!A1" display="Table 3: Count of sperm donor registrations, 2012-2017" xr:uid="{18A068A1-0FD0-4DBD-BB27-4EFCAB91E30E}"/>
    <hyperlink ref="B6" location="'4. Sperm donor age'!A1" display="Table 4: Sperm donor age by date of registration, 2012-2017" xr:uid="{5DFC217A-1E29-46BA-89D6-9EEEECAB0463}"/>
    <hyperlink ref="B7" location="'5. Egg donor country'!A1" display="Table 5: Egg donor registrations by country, 2012-2017" xr:uid="{AC3F8D11-2177-4FF8-B7FD-0D520A30D317}"/>
    <hyperlink ref="B8" location="'6. Sperm donor country'!A1" display="Table 6: Sperm donor registrations by country, 2012-2017" xr:uid="{DCD25925-5E3C-4BDD-9BAA-F6E0874789A8}"/>
    <hyperlink ref="B9" location="'7. Sperm donor country percent '!A1" display="Table 7: Sperm donor registrations by country proportions, 2012-2017" xr:uid="{19347896-DC0E-4D7C-8CE1-CF631777E9F2}"/>
    <hyperlink ref="B23" r:id="rId2" xr:uid="{42F0D9F7-B057-410C-A51F-ACF649781B17}"/>
    <hyperlink ref="B24" r:id="rId3" xr:uid="{D22A774E-B420-4C7C-BDD0-D608E75FB541}"/>
    <hyperlink ref="B25" r:id="rId4" display="Trends in Egg and Sperm Donation 2016" xr:uid="{272D43C6-56B7-4F6F-B89D-8F4AD13C1691}"/>
    <hyperlink ref="B26" r:id="rId5" xr:uid="{716930E7-2A0A-4EA8-B4B5-0023497E7544}"/>
    <hyperlink ref="B10" location="'8. Egg donor ethnicity '!A1" display="Table 8: Egg donor by ethnicity, 2012-2017 " xr:uid="{20DCDBE4-FD1A-405D-BB89-3B1159871A46}"/>
    <hyperlink ref="B15:H15" location="'11. OTR requests'!A1" display="Table 11: Opening of the Register requests received at the HFEA, 2010-2018" xr:uid="{440BF214-88A7-4929-BE1B-57B1B03D6377}"/>
    <hyperlink ref="B16" location="'14. Sperm source male partners'!A1" display="Table 14: Sperm source in IVF cycles where patient egg is used and partner is male, 2012–2017" xr:uid="{89DE5104-94F4-4FAD-8649-ADC9DE1651D1}"/>
    <hyperlink ref="B12" location="'10. Sperm donor ethnicity'!A1" display="Table 10: Sperm donor ethnicity, 2012-2017" xr:uid="{0E87CD58-BDD3-4AD8-8396-6D93AB182C96}"/>
    <hyperlink ref="B13" location="'11. Sperm donor ethnicity UK'!A1" display="Table 11: Sperm donor ethnicity UK, 2012-2017" xr:uid="{D674EAA8-9E59-411D-A202-E100A108B034}"/>
    <hyperlink ref="B15" location="'13. OTR requests'!A1" display="Table 13: Opening of the Register requests received at the HFEA, 2010-2018" xr:uid="{3B16635B-4413-4FA6-AF70-2A50D542ACDB}"/>
    <hyperlink ref="B17" location="'15. Median male partner ages'!A1" display="Table 15: Median ages in treatment cycles with male partners, 2012-2017" xr:uid="{1564E036-FF8D-475A-94CF-B5B4CCE27E78}"/>
    <hyperlink ref="B11" location="'9. Egg donor ethnicity UK'!A1" display="Table 9: Egg donor by ethnicity UK, 2012-2017" xr:uid="{4E9335E8-59E4-465F-875B-5241F7D46580}"/>
    <hyperlink ref="B14" location="'12. Live birth egg sperm source'!A1" display="Table 12: IVF live births by egg and sperm source, 2012–2017" xr:uid="{E01E7E9C-4F8E-43EC-9E79-C04E0E348B6B}"/>
  </hyperlinks>
  <pageMargins left="0.7" right="0.7" top="0.75" bottom="0.75" header="0.3" footer="0.3"/>
  <pageSetup paperSize="9"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C7299-D03C-420C-85FC-910B349E3D5B}">
  <dimension ref="A1:G28"/>
  <sheetViews>
    <sheetView workbookViewId="0">
      <selection activeCell="A28" sqref="A28"/>
    </sheetView>
    <sheetView workbookViewId="1">
      <selection sqref="A1:G1"/>
    </sheetView>
  </sheetViews>
  <sheetFormatPr defaultRowHeight="15" x14ac:dyDescent="0.25"/>
  <cols>
    <col min="1" max="1" width="23.85546875" style="121" customWidth="1"/>
    <col min="2" max="16384" width="9.140625" style="121"/>
  </cols>
  <sheetData>
    <row r="1" spans="1:7" ht="15.75" thickBot="1" x14ac:dyDescent="0.3">
      <c r="A1" s="113" t="s">
        <v>197</v>
      </c>
      <c r="B1" s="113"/>
      <c r="C1" s="113"/>
      <c r="D1" s="113"/>
      <c r="E1" s="113"/>
      <c r="F1" s="113"/>
      <c r="G1" s="113"/>
    </row>
    <row r="2" spans="1:7" ht="16.5" thickTop="1" thickBot="1" x14ac:dyDescent="0.3">
      <c r="A2" s="94" t="s">
        <v>87</v>
      </c>
      <c r="B2" s="86" t="s">
        <v>0</v>
      </c>
      <c r="C2" s="86" t="s">
        <v>1</v>
      </c>
      <c r="D2" s="86" t="s">
        <v>2</v>
      </c>
      <c r="E2" s="86" t="s">
        <v>3</v>
      </c>
      <c r="F2" s="86" t="s">
        <v>4</v>
      </c>
      <c r="G2" s="87" t="s">
        <v>5</v>
      </c>
    </row>
    <row r="3" spans="1:7" ht="16.5" thickTop="1" thickBot="1" x14ac:dyDescent="0.3">
      <c r="A3" s="20" t="s">
        <v>116</v>
      </c>
      <c r="B3" s="21"/>
      <c r="C3" s="21"/>
      <c r="D3" s="21"/>
      <c r="E3" s="21"/>
      <c r="F3" s="21"/>
      <c r="G3" s="90"/>
    </row>
    <row r="4" spans="1:7" ht="16.5" thickTop="1" thickBot="1" x14ac:dyDescent="0.3">
      <c r="A4" s="25" t="s">
        <v>75</v>
      </c>
      <c r="B4" s="22" t="s">
        <v>95</v>
      </c>
      <c r="C4" s="22" t="s">
        <v>122</v>
      </c>
      <c r="D4" s="22" t="s">
        <v>122</v>
      </c>
      <c r="E4" s="22" t="s">
        <v>95</v>
      </c>
      <c r="F4" s="22" t="s">
        <v>95</v>
      </c>
      <c r="G4" s="91" t="s">
        <v>139</v>
      </c>
    </row>
    <row r="5" spans="1:7" ht="16.5" thickTop="1" thickBot="1" x14ac:dyDescent="0.3">
      <c r="A5" s="23" t="s">
        <v>78</v>
      </c>
      <c r="B5" s="24" t="s">
        <v>148</v>
      </c>
      <c r="C5" s="24" t="s">
        <v>122</v>
      </c>
      <c r="D5" s="24" t="s">
        <v>149</v>
      </c>
      <c r="E5" s="24" t="s">
        <v>146</v>
      </c>
      <c r="F5" s="24" t="s">
        <v>142</v>
      </c>
      <c r="G5" s="92" t="s">
        <v>141</v>
      </c>
    </row>
    <row r="6" spans="1:7" ht="16.5" thickTop="1" thickBot="1" x14ac:dyDescent="0.3">
      <c r="A6" s="25" t="s">
        <v>79</v>
      </c>
      <c r="B6" s="22" t="s">
        <v>165</v>
      </c>
      <c r="C6" s="22" t="s">
        <v>166</v>
      </c>
      <c r="D6" s="22" t="s">
        <v>167</v>
      </c>
      <c r="E6" s="22" t="s">
        <v>168</v>
      </c>
      <c r="F6" s="22" t="s">
        <v>169</v>
      </c>
      <c r="G6" s="91" t="s">
        <v>169</v>
      </c>
    </row>
    <row r="7" spans="1:7" ht="16.5" thickTop="1" thickBot="1" x14ac:dyDescent="0.3">
      <c r="A7" s="23" t="s">
        <v>81</v>
      </c>
      <c r="B7" s="24" t="s">
        <v>142</v>
      </c>
      <c r="C7" s="24" t="s">
        <v>150</v>
      </c>
      <c r="D7" s="24" t="s">
        <v>150</v>
      </c>
      <c r="E7" s="24" t="s">
        <v>142</v>
      </c>
      <c r="F7" s="24" t="s">
        <v>148</v>
      </c>
      <c r="G7" s="92" t="s">
        <v>95</v>
      </c>
    </row>
    <row r="8" spans="1:7" ht="16.5" thickTop="1" thickBot="1" x14ac:dyDescent="0.3">
      <c r="A8" s="25" t="s">
        <v>72</v>
      </c>
      <c r="B8" s="22" t="s">
        <v>149</v>
      </c>
      <c r="C8" s="22" t="s">
        <v>122</v>
      </c>
      <c r="D8" s="22" t="s">
        <v>170</v>
      </c>
      <c r="E8" s="22" t="s">
        <v>171</v>
      </c>
      <c r="F8" s="22" t="s">
        <v>142</v>
      </c>
      <c r="G8" s="91" t="s">
        <v>143</v>
      </c>
    </row>
    <row r="9" spans="1:7" ht="16.5" thickTop="1" thickBot="1" x14ac:dyDescent="0.3">
      <c r="A9" s="20" t="s">
        <v>117</v>
      </c>
      <c r="B9" s="21"/>
      <c r="C9" s="21"/>
      <c r="D9" s="21"/>
      <c r="E9" s="21"/>
      <c r="F9" s="21"/>
      <c r="G9" s="90"/>
    </row>
    <row r="10" spans="1:7" ht="16.5" thickTop="1" thickBot="1" x14ac:dyDescent="0.3">
      <c r="A10" s="25" t="s">
        <v>76</v>
      </c>
      <c r="B10" s="22" t="s">
        <v>165</v>
      </c>
      <c r="C10" s="22" t="s">
        <v>172</v>
      </c>
      <c r="D10" s="22" t="s">
        <v>173</v>
      </c>
      <c r="E10" s="22" t="s">
        <v>174</v>
      </c>
      <c r="F10" s="22" t="s">
        <v>175</v>
      </c>
      <c r="G10" s="91" t="s">
        <v>176</v>
      </c>
    </row>
    <row r="11" spans="1:7" ht="16.5" thickTop="1" thickBot="1" x14ac:dyDescent="0.3">
      <c r="A11" s="23" t="s">
        <v>77</v>
      </c>
      <c r="B11" s="24" t="s">
        <v>142</v>
      </c>
      <c r="C11" s="24" t="s">
        <v>144</v>
      </c>
      <c r="D11" s="24" t="s">
        <v>151</v>
      </c>
      <c r="E11" s="24" t="s">
        <v>149</v>
      </c>
      <c r="F11" s="24" t="s">
        <v>149</v>
      </c>
      <c r="G11" s="92" t="s">
        <v>177</v>
      </c>
    </row>
    <row r="12" spans="1:7" ht="16.5" thickTop="1" thickBot="1" x14ac:dyDescent="0.3">
      <c r="A12" s="25" t="s">
        <v>110</v>
      </c>
      <c r="B12" s="22" t="s">
        <v>95</v>
      </c>
      <c r="C12" s="22" t="s">
        <v>122</v>
      </c>
      <c r="D12" s="22" t="s">
        <v>122</v>
      </c>
      <c r="E12" s="22" t="s">
        <v>148</v>
      </c>
      <c r="F12" s="22" t="s">
        <v>141</v>
      </c>
      <c r="G12" s="91" t="s">
        <v>148</v>
      </c>
    </row>
    <row r="13" spans="1:7" ht="16.5" thickTop="1" thickBot="1" x14ac:dyDescent="0.3">
      <c r="A13" s="20" t="s">
        <v>118</v>
      </c>
      <c r="B13" s="21"/>
      <c r="C13" s="21"/>
      <c r="D13" s="21"/>
      <c r="E13" s="21"/>
      <c r="F13" s="21"/>
      <c r="G13" s="90"/>
    </row>
    <row r="14" spans="1:7" ht="16.5" thickTop="1" thickBot="1" x14ac:dyDescent="0.3">
      <c r="A14" s="25" t="s">
        <v>82</v>
      </c>
      <c r="B14" s="22" t="s">
        <v>141</v>
      </c>
      <c r="C14" s="22" t="s">
        <v>151</v>
      </c>
      <c r="D14" s="22" t="s">
        <v>122</v>
      </c>
      <c r="E14" s="22" t="s">
        <v>95</v>
      </c>
      <c r="F14" s="22" t="s">
        <v>152</v>
      </c>
      <c r="G14" s="91" t="s">
        <v>150</v>
      </c>
    </row>
    <row r="15" spans="1:7" ht="16.5" thickTop="1" thickBot="1" x14ac:dyDescent="0.3">
      <c r="A15" s="23" t="s">
        <v>83</v>
      </c>
      <c r="B15" s="24" t="s">
        <v>95</v>
      </c>
      <c r="C15" s="24" t="s">
        <v>122</v>
      </c>
      <c r="D15" s="24" t="s">
        <v>122</v>
      </c>
      <c r="E15" s="24" t="s">
        <v>95</v>
      </c>
      <c r="F15" s="24" t="s">
        <v>95</v>
      </c>
      <c r="G15" s="92" t="s">
        <v>95</v>
      </c>
    </row>
    <row r="16" spans="1:7" ht="16.5" thickTop="1" thickBot="1" x14ac:dyDescent="0.3">
      <c r="A16" s="25" t="s">
        <v>84</v>
      </c>
      <c r="B16" s="22" t="s">
        <v>142</v>
      </c>
      <c r="C16" s="22" t="s">
        <v>177</v>
      </c>
      <c r="D16" s="22" t="s">
        <v>149</v>
      </c>
      <c r="E16" s="22" t="s">
        <v>152</v>
      </c>
      <c r="F16" s="22" t="s">
        <v>143</v>
      </c>
      <c r="G16" s="91" t="s">
        <v>177</v>
      </c>
    </row>
    <row r="17" spans="1:7" ht="16.5" thickTop="1" thickBot="1" x14ac:dyDescent="0.3">
      <c r="A17" s="23" t="s">
        <v>147</v>
      </c>
      <c r="B17" s="24" t="s">
        <v>177</v>
      </c>
      <c r="C17" s="24" t="s">
        <v>177</v>
      </c>
      <c r="D17" s="24" t="s">
        <v>142</v>
      </c>
      <c r="E17" s="24" t="s">
        <v>178</v>
      </c>
      <c r="F17" s="24" t="s">
        <v>175</v>
      </c>
      <c r="G17" s="92" t="s">
        <v>173</v>
      </c>
    </row>
    <row r="18" spans="1:7" ht="16.5" thickTop="1" thickBot="1" x14ac:dyDescent="0.3">
      <c r="A18" s="26" t="s">
        <v>80</v>
      </c>
      <c r="B18" s="27"/>
      <c r="C18" s="27"/>
      <c r="D18" s="27"/>
      <c r="E18" s="27"/>
      <c r="F18" s="27"/>
      <c r="G18" s="93"/>
    </row>
    <row r="19" spans="1:7" ht="16.5" thickTop="1" thickBot="1" x14ac:dyDescent="0.3">
      <c r="A19" s="23" t="s">
        <v>73</v>
      </c>
      <c r="B19" s="24" t="s">
        <v>143</v>
      </c>
      <c r="C19" s="24" t="s">
        <v>142</v>
      </c>
      <c r="D19" s="24" t="s">
        <v>151</v>
      </c>
      <c r="E19" s="24" t="s">
        <v>143</v>
      </c>
      <c r="F19" s="24" t="s">
        <v>149</v>
      </c>
      <c r="G19" s="92" t="s">
        <v>152</v>
      </c>
    </row>
    <row r="20" spans="1:7" ht="16.5" thickTop="1" thickBot="1" x14ac:dyDescent="0.3">
      <c r="A20" s="25" t="s">
        <v>80</v>
      </c>
      <c r="B20" s="22" t="s">
        <v>179</v>
      </c>
      <c r="C20" s="22" t="s">
        <v>178</v>
      </c>
      <c r="D20" s="22" t="s">
        <v>180</v>
      </c>
      <c r="E20" s="22" t="s">
        <v>181</v>
      </c>
      <c r="F20" s="22" t="s">
        <v>170</v>
      </c>
      <c r="G20" s="91" t="s">
        <v>182</v>
      </c>
    </row>
    <row r="21" spans="1:7" ht="16.5" thickTop="1" thickBot="1" x14ac:dyDescent="0.3">
      <c r="A21" s="20" t="s">
        <v>115</v>
      </c>
      <c r="B21" s="21"/>
      <c r="C21" s="21"/>
      <c r="D21" s="21"/>
      <c r="E21" s="21"/>
      <c r="F21" s="21"/>
      <c r="G21" s="90"/>
    </row>
    <row r="22" spans="1:7" ht="16.5" thickTop="1" thickBot="1" x14ac:dyDescent="0.3">
      <c r="A22" s="25" t="s">
        <v>85</v>
      </c>
      <c r="B22" s="22" t="s">
        <v>183</v>
      </c>
      <c r="C22" s="22" t="s">
        <v>184</v>
      </c>
      <c r="D22" s="22" t="s">
        <v>185</v>
      </c>
      <c r="E22" s="22" t="s">
        <v>186</v>
      </c>
      <c r="F22" s="22" t="s">
        <v>187</v>
      </c>
      <c r="G22" s="91" t="s">
        <v>188</v>
      </c>
    </row>
    <row r="23" spans="1:7" ht="16.5" thickTop="1" thickBot="1" x14ac:dyDescent="0.3">
      <c r="A23" s="23" t="s">
        <v>86</v>
      </c>
      <c r="B23" s="24" t="s">
        <v>150</v>
      </c>
      <c r="C23" s="24" t="s">
        <v>152</v>
      </c>
      <c r="D23" s="24" t="s">
        <v>150</v>
      </c>
      <c r="E23" s="24" t="s">
        <v>151</v>
      </c>
      <c r="F23" s="24" t="s">
        <v>143</v>
      </c>
      <c r="G23" s="92" t="s">
        <v>151</v>
      </c>
    </row>
    <row r="24" spans="1:7" ht="16.5" thickTop="1" thickBot="1" x14ac:dyDescent="0.3">
      <c r="A24" s="28" t="s">
        <v>74</v>
      </c>
      <c r="B24" s="30" t="s">
        <v>189</v>
      </c>
      <c r="C24" s="22" t="s">
        <v>190</v>
      </c>
      <c r="D24" s="22" t="s">
        <v>191</v>
      </c>
      <c r="E24" s="22" t="s">
        <v>192</v>
      </c>
      <c r="F24" s="22" t="s">
        <v>193</v>
      </c>
      <c r="G24" s="91" t="s">
        <v>193</v>
      </c>
    </row>
    <row r="25" spans="1:7" ht="16.5" thickTop="1" thickBot="1" x14ac:dyDescent="0.3">
      <c r="A25" s="29" t="s">
        <v>119</v>
      </c>
      <c r="B25" s="29"/>
      <c r="C25" s="21"/>
      <c r="D25" s="21"/>
      <c r="E25" s="21"/>
      <c r="F25" s="21"/>
      <c r="G25" s="90"/>
    </row>
    <row r="26" spans="1:7" x14ac:dyDescent="0.25">
      <c r="A26" s="28" t="s">
        <v>119</v>
      </c>
      <c r="B26" s="30" t="s">
        <v>165</v>
      </c>
      <c r="C26" s="30" t="s">
        <v>175</v>
      </c>
      <c r="D26" s="30" t="s">
        <v>176</v>
      </c>
      <c r="E26" s="30" t="s">
        <v>178</v>
      </c>
      <c r="F26" s="30" t="s">
        <v>194</v>
      </c>
      <c r="G26" s="95" t="s">
        <v>195</v>
      </c>
    </row>
    <row r="28" spans="1:7" x14ac:dyDescent="0.25">
      <c r="A28" s="129" t="s">
        <v>211</v>
      </c>
    </row>
  </sheetData>
  <mergeCells count="1">
    <mergeCell ref="A1:G1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EE9C8-7739-4A05-A3F6-C834E7242E69}">
  <dimension ref="A1:G28"/>
  <sheetViews>
    <sheetView zoomScaleNormal="100" workbookViewId="0">
      <selection activeCell="A28" sqref="A28"/>
    </sheetView>
    <sheetView workbookViewId="1">
      <selection sqref="A1:G1"/>
    </sheetView>
  </sheetViews>
  <sheetFormatPr defaultRowHeight="15" x14ac:dyDescent="0.25"/>
  <cols>
    <col min="1" max="1" width="23.140625" style="121" customWidth="1"/>
    <col min="2" max="2" width="13.140625" style="134" customWidth="1"/>
    <col min="3" max="3" width="11.42578125" style="134" customWidth="1"/>
    <col min="4" max="4" width="11.5703125" style="134" customWidth="1"/>
    <col min="5" max="5" width="12" style="134" customWidth="1"/>
    <col min="6" max="6" width="10.140625" style="134" customWidth="1"/>
    <col min="7" max="7" width="10" style="134" customWidth="1"/>
    <col min="8" max="16384" width="9.140625" style="121"/>
  </cols>
  <sheetData>
    <row r="1" spans="1:7" ht="15" customHeight="1" x14ac:dyDescent="0.25">
      <c r="A1" s="114" t="s">
        <v>196</v>
      </c>
      <c r="B1" s="114"/>
      <c r="C1" s="114"/>
      <c r="D1" s="114"/>
      <c r="E1" s="114"/>
      <c r="F1" s="114"/>
      <c r="G1" s="114"/>
    </row>
    <row r="2" spans="1:7" x14ac:dyDescent="0.25">
      <c r="A2" s="7" t="s">
        <v>87</v>
      </c>
      <c r="B2" s="61" t="s">
        <v>0</v>
      </c>
      <c r="C2" s="61" t="s">
        <v>1</v>
      </c>
      <c r="D2" s="61" t="s">
        <v>2</v>
      </c>
      <c r="E2" s="61" t="s">
        <v>3</v>
      </c>
      <c r="F2" s="61" t="s">
        <v>4</v>
      </c>
      <c r="G2" s="61" t="s">
        <v>5</v>
      </c>
    </row>
    <row r="3" spans="1:7" x14ac:dyDescent="0.25">
      <c r="A3" s="11" t="s">
        <v>116</v>
      </c>
      <c r="B3" s="31"/>
      <c r="C3" s="31"/>
      <c r="D3" s="31"/>
      <c r="E3" s="31"/>
      <c r="F3" s="31"/>
      <c r="G3" s="31"/>
    </row>
    <row r="4" spans="1:7" ht="15.75" thickBot="1" x14ac:dyDescent="0.3">
      <c r="A4" s="8" t="s">
        <v>75</v>
      </c>
      <c r="B4" s="32"/>
      <c r="C4" s="24" t="s">
        <v>95</v>
      </c>
      <c r="D4" s="24" t="s">
        <v>95</v>
      </c>
      <c r="E4" s="24" t="s">
        <v>95</v>
      </c>
      <c r="F4" s="24" t="s">
        <v>95</v>
      </c>
      <c r="G4" s="24" t="s">
        <v>95</v>
      </c>
    </row>
    <row r="5" spans="1:7" ht="16.5" thickTop="1" thickBot="1" x14ac:dyDescent="0.3">
      <c r="A5" s="8" t="s">
        <v>78</v>
      </c>
      <c r="B5" s="32">
        <v>11</v>
      </c>
      <c r="C5" s="24">
        <v>10</v>
      </c>
      <c r="D5" s="24">
        <v>11</v>
      </c>
      <c r="E5" s="24">
        <v>6</v>
      </c>
      <c r="F5" s="24">
        <v>11</v>
      </c>
      <c r="G5" s="24">
        <v>11</v>
      </c>
    </row>
    <row r="6" spans="1:7" ht="16.5" thickTop="1" thickBot="1" x14ac:dyDescent="0.3">
      <c r="A6" s="8" t="s">
        <v>79</v>
      </c>
      <c r="B6" s="32">
        <v>24</v>
      </c>
      <c r="C6" s="24">
        <v>34</v>
      </c>
      <c r="D6" s="24">
        <v>37</v>
      </c>
      <c r="E6" s="24">
        <v>47</v>
      </c>
      <c r="F6" s="24">
        <v>25</v>
      </c>
      <c r="G6" s="24">
        <v>29</v>
      </c>
    </row>
    <row r="7" spans="1:7" ht="16.5" thickTop="1" thickBot="1" x14ac:dyDescent="0.3">
      <c r="A7" s="8" t="s">
        <v>81</v>
      </c>
      <c r="B7" s="32" t="s">
        <v>95</v>
      </c>
      <c r="C7" s="24" t="s">
        <v>95</v>
      </c>
      <c r="D7" s="24" t="s">
        <v>95</v>
      </c>
      <c r="E7" s="24" t="s">
        <v>95</v>
      </c>
      <c r="F7" s="24">
        <v>5</v>
      </c>
      <c r="G7" s="24" t="s">
        <v>95</v>
      </c>
    </row>
    <row r="8" spans="1:7" ht="16.5" thickTop="1" thickBot="1" x14ac:dyDescent="0.3">
      <c r="A8" s="8" t="s">
        <v>72</v>
      </c>
      <c r="B8" s="33">
        <v>9</v>
      </c>
      <c r="C8" s="34">
        <v>11</v>
      </c>
      <c r="D8" s="34">
        <v>9</v>
      </c>
      <c r="E8" s="34">
        <v>10</v>
      </c>
      <c r="F8" s="34">
        <v>5</v>
      </c>
      <c r="G8" s="34">
        <v>23</v>
      </c>
    </row>
    <row r="9" spans="1:7" ht="15.75" thickTop="1" x14ac:dyDescent="0.25">
      <c r="A9" s="11" t="s">
        <v>117</v>
      </c>
      <c r="B9" s="35"/>
      <c r="C9" s="35"/>
      <c r="D9" s="35"/>
      <c r="E9" s="35"/>
      <c r="F9" s="35"/>
      <c r="G9" s="35"/>
    </row>
    <row r="10" spans="1:7" ht="15.75" thickBot="1" x14ac:dyDescent="0.3">
      <c r="A10" s="8" t="s">
        <v>76</v>
      </c>
      <c r="B10" s="36">
        <v>12</v>
      </c>
      <c r="C10" s="22">
        <v>18</v>
      </c>
      <c r="D10" s="22">
        <v>14</v>
      </c>
      <c r="E10" s="22">
        <v>12</v>
      </c>
      <c r="F10" s="22">
        <v>16</v>
      </c>
      <c r="G10" s="22">
        <v>24</v>
      </c>
    </row>
    <row r="11" spans="1:7" ht="16.5" thickTop="1" thickBot="1" x14ac:dyDescent="0.3">
      <c r="A11" s="8" t="s">
        <v>77</v>
      </c>
      <c r="B11" s="32">
        <v>12</v>
      </c>
      <c r="C11" s="24">
        <v>6</v>
      </c>
      <c r="D11" s="24">
        <v>5</v>
      </c>
      <c r="E11" s="24">
        <v>5</v>
      </c>
      <c r="F11" s="24">
        <v>8</v>
      </c>
      <c r="G11" s="24" t="s">
        <v>95</v>
      </c>
    </row>
    <row r="12" spans="1:7" ht="16.5" thickTop="1" thickBot="1" x14ac:dyDescent="0.3">
      <c r="A12" s="8" t="s">
        <v>110</v>
      </c>
      <c r="B12" s="36">
        <v>25</v>
      </c>
      <c r="C12" s="22">
        <v>17</v>
      </c>
      <c r="D12" s="22">
        <v>17</v>
      </c>
      <c r="E12" s="22">
        <v>17</v>
      </c>
      <c r="F12" s="22">
        <v>29</v>
      </c>
      <c r="G12" s="22">
        <v>15</v>
      </c>
    </row>
    <row r="13" spans="1:7" ht="15.75" thickTop="1" x14ac:dyDescent="0.25">
      <c r="A13" s="11" t="s">
        <v>118</v>
      </c>
      <c r="B13" s="35"/>
      <c r="C13" s="35"/>
      <c r="D13" s="35"/>
      <c r="E13" s="35"/>
      <c r="F13" s="35"/>
      <c r="G13" s="35"/>
    </row>
    <row r="14" spans="1:7" ht="15.75" thickBot="1" x14ac:dyDescent="0.3">
      <c r="A14" s="8" t="s">
        <v>82</v>
      </c>
      <c r="B14" s="36">
        <v>12</v>
      </c>
      <c r="C14" s="22" t="s">
        <v>95</v>
      </c>
      <c r="D14" s="22">
        <v>12</v>
      </c>
      <c r="E14" s="22">
        <v>21</v>
      </c>
      <c r="F14" s="22">
        <v>18</v>
      </c>
      <c r="G14" s="22">
        <v>21</v>
      </c>
    </row>
    <row r="15" spans="1:7" ht="16.5" thickTop="1" thickBot="1" x14ac:dyDescent="0.3">
      <c r="A15" s="8" t="s">
        <v>83</v>
      </c>
      <c r="B15" s="32" t="s">
        <v>95</v>
      </c>
      <c r="C15" s="24" t="s">
        <v>95</v>
      </c>
      <c r="D15" s="24">
        <v>8</v>
      </c>
      <c r="E15" s="24">
        <v>7</v>
      </c>
      <c r="F15" s="24" t="s">
        <v>95</v>
      </c>
      <c r="G15" s="24">
        <v>6</v>
      </c>
    </row>
    <row r="16" spans="1:7" ht="16.5" thickTop="1" thickBot="1" x14ac:dyDescent="0.3">
      <c r="A16" s="8" t="s">
        <v>84</v>
      </c>
      <c r="B16" s="36" t="s">
        <v>95</v>
      </c>
      <c r="C16" s="22" t="s">
        <v>95</v>
      </c>
      <c r="D16" s="22"/>
      <c r="E16" s="22">
        <v>5</v>
      </c>
      <c r="F16" s="22">
        <v>12</v>
      </c>
      <c r="G16" s="22" t="s">
        <v>95</v>
      </c>
    </row>
    <row r="17" spans="1:7" ht="16.5" thickTop="1" thickBot="1" x14ac:dyDescent="0.3">
      <c r="A17" s="8" t="s">
        <v>111</v>
      </c>
      <c r="B17" s="32">
        <v>48</v>
      </c>
      <c r="C17" s="24">
        <v>45</v>
      </c>
      <c r="D17" s="24">
        <v>41</v>
      </c>
      <c r="E17" s="24">
        <v>65</v>
      </c>
      <c r="F17" s="24">
        <v>74</v>
      </c>
      <c r="G17" s="24">
        <v>71</v>
      </c>
    </row>
    <row r="18" spans="1:7" ht="15.75" thickTop="1" x14ac:dyDescent="0.25">
      <c r="A18" s="11" t="s">
        <v>80</v>
      </c>
      <c r="B18" s="35"/>
      <c r="C18" s="35"/>
      <c r="D18" s="35"/>
      <c r="E18" s="35"/>
      <c r="F18" s="35"/>
      <c r="G18" s="35"/>
    </row>
    <row r="19" spans="1:7" ht="15.75" thickBot="1" x14ac:dyDescent="0.3">
      <c r="A19" s="8" t="s">
        <v>73</v>
      </c>
      <c r="B19" s="32">
        <v>24</v>
      </c>
      <c r="C19" s="24">
        <v>27</v>
      </c>
      <c r="D19" s="24">
        <v>24</v>
      </c>
      <c r="E19" s="24">
        <v>18</v>
      </c>
      <c r="F19" s="24">
        <v>23</v>
      </c>
      <c r="G19" s="24">
        <v>47</v>
      </c>
    </row>
    <row r="20" spans="1:7" ht="16.5" thickTop="1" thickBot="1" x14ac:dyDescent="0.3">
      <c r="A20" s="8" t="s">
        <v>80</v>
      </c>
      <c r="B20" s="32">
        <v>56</v>
      </c>
      <c r="C20" s="24">
        <v>40</v>
      </c>
      <c r="D20" s="24">
        <v>37</v>
      </c>
      <c r="E20" s="24">
        <v>17</v>
      </c>
      <c r="F20" s="24">
        <v>16</v>
      </c>
      <c r="G20" s="24">
        <v>35</v>
      </c>
    </row>
    <row r="21" spans="1:7" ht="15.75" thickTop="1" x14ac:dyDescent="0.25">
      <c r="A21" s="11" t="s">
        <v>115</v>
      </c>
      <c r="B21" s="31"/>
      <c r="C21" s="31"/>
      <c r="D21" s="31"/>
      <c r="E21" s="31"/>
      <c r="F21" s="31"/>
      <c r="G21" s="31"/>
    </row>
    <row r="22" spans="1:7" ht="15.75" thickBot="1" x14ac:dyDescent="0.3">
      <c r="A22" s="8" t="s">
        <v>85</v>
      </c>
      <c r="B22" s="32">
        <v>345</v>
      </c>
      <c r="C22" s="24">
        <v>340</v>
      </c>
      <c r="D22" s="24">
        <v>369</v>
      </c>
      <c r="E22" s="24">
        <v>316</v>
      </c>
      <c r="F22" s="24">
        <v>333</v>
      </c>
      <c r="G22" s="24">
        <v>371</v>
      </c>
    </row>
    <row r="23" spans="1:7" ht="16.5" thickTop="1" thickBot="1" x14ac:dyDescent="0.3">
      <c r="A23" s="8" t="s">
        <v>86</v>
      </c>
      <c r="B23" s="32">
        <v>13</v>
      </c>
      <c r="C23" s="24">
        <v>20</v>
      </c>
      <c r="D23" s="24">
        <v>14</v>
      </c>
      <c r="E23" s="24">
        <v>20</v>
      </c>
      <c r="F23" s="24">
        <v>16</v>
      </c>
      <c r="G23" s="24">
        <v>14</v>
      </c>
    </row>
    <row r="24" spans="1:7" ht="16.5" thickTop="1" thickBot="1" x14ac:dyDescent="0.3">
      <c r="A24" s="8" t="s">
        <v>74</v>
      </c>
      <c r="B24" s="36">
        <v>817</v>
      </c>
      <c r="C24" s="22">
        <v>957</v>
      </c>
      <c r="D24" s="22">
        <v>1087</v>
      </c>
      <c r="E24" s="22">
        <v>1096</v>
      </c>
      <c r="F24" s="22">
        <v>1204</v>
      </c>
      <c r="G24" s="22">
        <v>1284</v>
      </c>
    </row>
    <row r="25" spans="1:7" ht="15.75" thickTop="1" x14ac:dyDescent="0.25">
      <c r="A25" s="11" t="s">
        <v>119</v>
      </c>
      <c r="B25" s="31"/>
      <c r="C25" s="31"/>
      <c r="D25" s="31"/>
      <c r="E25" s="31"/>
      <c r="F25" s="31"/>
      <c r="G25" s="31"/>
    </row>
    <row r="26" spans="1:7" ht="15.75" thickBot="1" x14ac:dyDescent="0.3">
      <c r="A26" s="8" t="s">
        <v>16</v>
      </c>
      <c r="B26" s="36">
        <v>29</v>
      </c>
      <c r="C26" s="22">
        <v>36</v>
      </c>
      <c r="D26" s="22">
        <v>21</v>
      </c>
      <c r="E26" s="22">
        <v>27</v>
      </c>
      <c r="F26" s="22">
        <v>32</v>
      </c>
      <c r="G26" s="22">
        <v>45</v>
      </c>
    </row>
    <row r="27" spans="1:7" ht="15.75" thickTop="1" x14ac:dyDescent="0.25"/>
    <row r="28" spans="1:7" x14ac:dyDescent="0.25">
      <c r="A28" s="129" t="s">
        <v>211</v>
      </c>
    </row>
  </sheetData>
  <mergeCells count="1">
    <mergeCell ref="A1:G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BF55F-AAFF-4726-9FFF-113E6B62A8A3}">
  <dimension ref="A1:G28"/>
  <sheetViews>
    <sheetView workbookViewId="0">
      <selection activeCell="A32" sqref="A32"/>
    </sheetView>
    <sheetView workbookViewId="1">
      <selection sqref="A1:G1"/>
    </sheetView>
  </sheetViews>
  <sheetFormatPr defaultRowHeight="15" x14ac:dyDescent="0.25"/>
  <cols>
    <col min="1" max="1" width="23.7109375" style="121" customWidth="1"/>
    <col min="2" max="16384" width="9.140625" style="121"/>
  </cols>
  <sheetData>
    <row r="1" spans="1:7" ht="15.75" customHeight="1" x14ac:dyDescent="0.25">
      <c r="A1" s="114" t="s">
        <v>203</v>
      </c>
      <c r="B1" s="114"/>
      <c r="C1" s="114"/>
      <c r="D1" s="114"/>
      <c r="E1" s="114"/>
      <c r="F1" s="114"/>
      <c r="G1" s="114"/>
    </row>
    <row r="2" spans="1:7" ht="15.75" thickBot="1" x14ac:dyDescent="0.3">
      <c r="A2" s="85" t="s">
        <v>87</v>
      </c>
      <c r="B2" s="86" t="s">
        <v>0</v>
      </c>
      <c r="C2" s="86" t="s">
        <v>1</v>
      </c>
      <c r="D2" s="86" t="s">
        <v>2</v>
      </c>
      <c r="E2" s="86" t="s">
        <v>3</v>
      </c>
      <c r="F2" s="86" t="s">
        <v>4</v>
      </c>
      <c r="G2" s="87" t="s">
        <v>5</v>
      </c>
    </row>
    <row r="3" spans="1:7" ht="16.5" thickTop="1" thickBot="1" x14ac:dyDescent="0.3">
      <c r="A3" s="76" t="s">
        <v>116</v>
      </c>
      <c r="B3" s="151"/>
      <c r="C3" s="152"/>
      <c r="D3" s="152"/>
      <c r="E3" s="152"/>
      <c r="F3" s="152"/>
      <c r="G3" s="153"/>
    </row>
    <row r="4" spans="1:7" ht="16.5" thickTop="1" thickBot="1" x14ac:dyDescent="0.3">
      <c r="A4" s="77" t="s">
        <v>75</v>
      </c>
      <c r="B4" s="77"/>
      <c r="C4" s="67" t="s">
        <v>95</v>
      </c>
      <c r="D4" s="67" t="s">
        <v>95</v>
      </c>
      <c r="E4" s="67" t="s">
        <v>95</v>
      </c>
      <c r="F4" s="67" t="s">
        <v>95</v>
      </c>
      <c r="G4" s="83" t="s">
        <v>95</v>
      </c>
    </row>
    <row r="5" spans="1:7" ht="16.5" thickTop="1" thickBot="1" x14ac:dyDescent="0.3">
      <c r="A5" s="78" t="s">
        <v>78</v>
      </c>
      <c r="B5" s="68" t="s">
        <v>139</v>
      </c>
      <c r="C5" s="68" t="s">
        <v>139</v>
      </c>
      <c r="D5" s="68" t="s">
        <v>140</v>
      </c>
      <c r="E5" s="68" t="s">
        <v>95</v>
      </c>
      <c r="F5" s="68" t="s">
        <v>141</v>
      </c>
      <c r="G5" s="84" t="s">
        <v>95</v>
      </c>
    </row>
    <row r="6" spans="1:7" ht="16.5" thickTop="1" thickBot="1" x14ac:dyDescent="0.3">
      <c r="A6" s="79" t="s">
        <v>79</v>
      </c>
      <c r="B6" s="67" t="s">
        <v>142</v>
      </c>
      <c r="C6" s="67" t="s">
        <v>143</v>
      </c>
      <c r="D6" s="67" t="s">
        <v>144</v>
      </c>
      <c r="E6" s="67" t="s">
        <v>145</v>
      </c>
      <c r="F6" s="67" t="s">
        <v>146</v>
      </c>
      <c r="G6" s="83" t="s">
        <v>144</v>
      </c>
    </row>
    <row r="7" spans="1:7" ht="16.5" thickTop="1" thickBot="1" x14ac:dyDescent="0.3">
      <c r="A7" s="78" t="s">
        <v>81</v>
      </c>
      <c r="B7" s="68" t="s">
        <v>95</v>
      </c>
      <c r="C7" s="68" t="s">
        <v>95</v>
      </c>
      <c r="D7" s="68" t="s">
        <v>95</v>
      </c>
      <c r="E7" s="68" t="s">
        <v>95</v>
      </c>
      <c r="F7" s="68" t="s">
        <v>95</v>
      </c>
      <c r="G7" s="84" t="s">
        <v>95</v>
      </c>
    </row>
    <row r="8" spans="1:7" ht="16.5" thickTop="1" thickBot="1" x14ac:dyDescent="0.3">
      <c r="A8" s="79" t="s">
        <v>72</v>
      </c>
      <c r="B8" s="67" t="s">
        <v>140</v>
      </c>
      <c r="C8" s="67" t="s">
        <v>139</v>
      </c>
      <c r="D8" s="67" t="s">
        <v>140</v>
      </c>
      <c r="E8" s="67" t="s">
        <v>139</v>
      </c>
      <c r="F8" s="67" t="s">
        <v>95</v>
      </c>
      <c r="G8" s="83" t="s">
        <v>140</v>
      </c>
    </row>
    <row r="9" spans="1:7" ht="16.5" thickTop="1" thickBot="1" x14ac:dyDescent="0.3">
      <c r="A9" s="76" t="s">
        <v>117</v>
      </c>
      <c r="B9" s="152"/>
      <c r="C9" s="152"/>
      <c r="D9" s="152"/>
      <c r="E9" s="152"/>
      <c r="F9" s="152"/>
      <c r="G9" s="153"/>
    </row>
    <row r="10" spans="1:7" ht="16.5" thickTop="1" thickBot="1" x14ac:dyDescent="0.3">
      <c r="A10" s="79" t="s">
        <v>76</v>
      </c>
      <c r="B10" s="67" t="s">
        <v>140</v>
      </c>
      <c r="C10" s="67" t="s">
        <v>95</v>
      </c>
      <c r="D10" s="67" t="s">
        <v>95</v>
      </c>
      <c r="E10" s="67" t="s">
        <v>139</v>
      </c>
      <c r="F10" s="67" t="s">
        <v>146</v>
      </c>
      <c r="G10" s="83" t="s">
        <v>95</v>
      </c>
    </row>
    <row r="11" spans="1:7" ht="16.5" thickTop="1" thickBot="1" x14ac:dyDescent="0.3">
      <c r="A11" s="78" t="s">
        <v>77</v>
      </c>
      <c r="B11" s="68" t="s">
        <v>95</v>
      </c>
      <c r="C11" s="68" t="s">
        <v>95</v>
      </c>
      <c r="D11" s="68" t="s">
        <v>95</v>
      </c>
      <c r="E11" s="68" t="s">
        <v>95</v>
      </c>
      <c r="F11" s="68" t="s">
        <v>95</v>
      </c>
      <c r="G11" s="84" t="s">
        <v>95</v>
      </c>
    </row>
    <row r="12" spans="1:7" ht="16.5" thickTop="1" thickBot="1" x14ac:dyDescent="0.3">
      <c r="A12" s="79" t="s">
        <v>110</v>
      </c>
      <c r="B12" s="67" t="s">
        <v>95</v>
      </c>
      <c r="C12" s="67" t="s">
        <v>95</v>
      </c>
      <c r="D12" s="154"/>
      <c r="E12" s="154"/>
      <c r="F12" s="67" t="s">
        <v>95</v>
      </c>
      <c r="G12" s="83" t="s">
        <v>95</v>
      </c>
    </row>
    <row r="13" spans="1:7" ht="16.5" thickTop="1" thickBot="1" x14ac:dyDescent="0.3">
      <c r="A13" s="76" t="s">
        <v>118</v>
      </c>
      <c r="B13" s="152"/>
      <c r="C13" s="152"/>
      <c r="D13" s="152"/>
      <c r="E13" s="152"/>
      <c r="F13" s="152"/>
      <c r="G13" s="153"/>
    </row>
    <row r="14" spans="1:7" ht="16.5" thickTop="1" thickBot="1" x14ac:dyDescent="0.3">
      <c r="A14" s="79" t="s">
        <v>82</v>
      </c>
      <c r="B14" s="69" t="s">
        <v>95</v>
      </c>
      <c r="C14" s="154"/>
      <c r="D14" s="67" t="s">
        <v>95</v>
      </c>
      <c r="E14" s="67" t="s">
        <v>139</v>
      </c>
      <c r="F14" s="67" t="s">
        <v>141</v>
      </c>
      <c r="G14" s="155"/>
    </row>
    <row r="15" spans="1:7" ht="16.5" thickTop="1" thickBot="1" x14ac:dyDescent="0.3">
      <c r="A15" s="80" t="s">
        <v>83</v>
      </c>
      <c r="B15" s="80"/>
      <c r="C15" s="68" t="s">
        <v>95</v>
      </c>
      <c r="D15" s="68" t="s">
        <v>95</v>
      </c>
      <c r="E15" s="68" t="s">
        <v>139</v>
      </c>
      <c r="F15" s="156"/>
      <c r="G15" s="84" t="s">
        <v>95</v>
      </c>
    </row>
    <row r="16" spans="1:7" ht="16.5" thickTop="1" thickBot="1" x14ac:dyDescent="0.3">
      <c r="A16" s="79" t="s">
        <v>84</v>
      </c>
      <c r="B16" s="67" t="s">
        <v>95</v>
      </c>
      <c r="C16" s="67" t="s">
        <v>95</v>
      </c>
      <c r="D16" s="154"/>
      <c r="E16" s="67" t="s">
        <v>95</v>
      </c>
      <c r="F16" s="67" t="s">
        <v>95</v>
      </c>
      <c r="G16" s="83" t="s">
        <v>95</v>
      </c>
    </row>
    <row r="17" spans="1:7" ht="16.5" thickTop="1" thickBot="1" x14ac:dyDescent="0.3">
      <c r="A17" s="78" t="s">
        <v>147</v>
      </c>
      <c r="B17" s="68" t="s">
        <v>141</v>
      </c>
      <c r="C17" s="68" t="s">
        <v>148</v>
      </c>
      <c r="D17" s="68" t="s">
        <v>95</v>
      </c>
      <c r="E17" s="68" t="s">
        <v>95</v>
      </c>
      <c r="F17" s="68" t="s">
        <v>95</v>
      </c>
      <c r="G17" s="84" t="s">
        <v>139</v>
      </c>
    </row>
    <row r="18" spans="1:7" ht="16.5" thickTop="1" thickBot="1" x14ac:dyDescent="0.3">
      <c r="A18" s="81" t="s">
        <v>80</v>
      </c>
      <c r="B18" s="157"/>
      <c r="C18" s="157"/>
      <c r="D18" s="157"/>
      <c r="E18" s="157"/>
      <c r="F18" s="157"/>
      <c r="G18" s="158"/>
    </row>
    <row r="19" spans="1:7" ht="16.5" thickTop="1" thickBot="1" x14ac:dyDescent="0.3">
      <c r="A19" s="78" t="s">
        <v>73</v>
      </c>
      <c r="B19" s="68" t="s">
        <v>149</v>
      </c>
      <c r="C19" s="68" t="s">
        <v>148</v>
      </c>
      <c r="D19" s="68" t="s">
        <v>146</v>
      </c>
      <c r="E19" s="68" t="s">
        <v>141</v>
      </c>
      <c r="F19" s="68" t="s">
        <v>142</v>
      </c>
      <c r="G19" s="84" t="s">
        <v>150</v>
      </c>
    </row>
    <row r="20" spans="1:7" ht="16.5" thickTop="1" thickBot="1" x14ac:dyDescent="0.3">
      <c r="A20" s="79" t="s">
        <v>80</v>
      </c>
      <c r="B20" s="67" t="s">
        <v>142</v>
      </c>
      <c r="C20" s="67" t="s">
        <v>151</v>
      </c>
      <c r="D20" s="67" t="s">
        <v>141</v>
      </c>
      <c r="E20" s="67" t="s">
        <v>139</v>
      </c>
      <c r="F20" s="67" t="s">
        <v>95</v>
      </c>
      <c r="G20" s="83" t="s">
        <v>152</v>
      </c>
    </row>
    <row r="21" spans="1:7" ht="16.5" thickTop="1" thickBot="1" x14ac:dyDescent="0.3">
      <c r="A21" s="76" t="s">
        <v>115</v>
      </c>
      <c r="B21" s="152"/>
      <c r="C21" s="152"/>
      <c r="D21" s="152"/>
      <c r="E21" s="152"/>
      <c r="F21" s="152"/>
      <c r="G21" s="153"/>
    </row>
    <row r="22" spans="1:7" ht="16.5" thickTop="1" thickBot="1" x14ac:dyDescent="0.3">
      <c r="A22" s="79" t="s">
        <v>85</v>
      </c>
      <c r="B22" s="67" t="s">
        <v>153</v>
      </c>
      <c r="C22" s="67" t="s">
        <v>154</v>
      </c>
      <c r="D22" s="67" t="s">
        <v>155</v>
      </c>
      <c r="E22" s="67" t="s">
        <v>156</v>
      </c>
      <c r="F22" s="67" t="s">
        <v>157</v>
      </c>
      <c r="G22" s="83" t="s">
        <v>158</v>
      </c>
    </row>
    <row r="23" spans="1:7" ht="16.5" thickTop="1" thickBot="1" x14ac:dyDescent="0.3">
      <c r="A23" s="78" t="s">
        <v>86</v>
      </c>
      <c r="B23" s="68" t="s">
        <v>146</v>
      </c>
      <c r="C23" s="68" t="s">
        <v>139</v>
      </c>
      <c r="D23" s="68" t="s">
        <v>139</v>
      </c>
      <c r="E23" s="68" t="s">
        <v>139</v>
      </c>
      <c r="F23" s="68" t="s">
        <v>146</v>
      </c>
      <c r="G23" s="84" t="s">
        <v>141</v>
      </c>
    </row>
    <row r="24" spans="1:7" ht="16.5" thickTop="1" thickBot="1" x14ac:dyDescent="0.3">
      <c r="A24" s="79" t="s">
        <v>74</v>
      </c>
      <c r="B24" s="69" t="s">
        <v>159</v>
      </c>
      <c r="C24" s="67" t="s">
        <v>160</v>
      </c>
      <c r="D24" s="67" t="s">
        <v>161</v>
      </c>
      <c r="E24" s="67" t="s">
        <v>162</v>
      </c>
      <c r="F24" s="67" t="s">
        <v>163</v>
      </c>
      <c r="G24" s="83" t="s">
        <v>164</v>
      </c>
    </row>
    <row r="25" spans="1:7" ht="16.5" thickTop="1" thickBot="1" x14ac:dyDescent="0.3">
      <c r="A25" s="82" t="s">
        <v>119</v>
      </c>
      <c r="B25" s="82"/>
      <c r="C25" s="152"/>
      <c r="D25" s="152"/>
      <c r="E25" s="152"/>
      <c r="F25" s="152"/>
      <c r="G25" s="153"/>
    </row>
    <row r="26" spans="1:7" ht="15.75" thickTop="1" x14ac:dyDescent="0.25">
      <c r="A26" s="88" t="s">
        <v>119</v>
      </c>
      <c r="B26" s="69" t="s">
        <v>140</v>
      </c>
      <c r="C26" s="69" t="s">
        <v>148</v>
      </c>
      <c r="D26" s="69" t="s">
        <v>140</v>
      </c>
      <c r="E26" s="69" t="s">
        <v>146</v>
      </c>
      <c r="F26" s="69" t="s">
        <v>152</v>
      </c>
      <c r="G26" s="89" t="s">
        <v>151</v>
      </c>
    </row>
    <row r="28" spans="1:7" x14ac:dyDescent="0.25">
      <c r="A28" s="129" t="s">
        <v>211</v>
      </c>
    </row>
  </sheetData>
  <mergeCells count="1">
    <mergeCell ref="A1:G1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340D2-95B3-417E-8ADD-4B82057D2C9C}">
  <dimension ref="A1:E39"/>
  <sheetViews>
    <sheetView workbookViewId="0">
      <selection activeCell="D21" sqref="D21"/>
    </sheetView>
    <sheetView workbookViewId="1">
      <selection sqref="A1:E1"/>
    </sheetView>
  </sheetViews>
  <sheetFormatPr defaultRowHeight="15" x14ac:dyDescent="0.25"/>
  <cols>
    <col min="1" max="1" width="16.28515625" style="121" customWidth="1"/>
    <col min="2" max="2" width="23.140625" style="134" customWidth="1"/>
    <col min="3" max="3" width="25.42578125" style="134" customWidth="1"/>
    <col min="4" max="4" width="28.42578125" style="134" customWidth="1"/>
    <col min="5" max="5" width="27" style="134" customWidth="1"/>
    <col min="6" max="16384" width="9.140625" style="121"/>
  </cols>
  <sheetData>
    <row r="1" spans="1:5" s="145" customFormat="1" ht="15" customHeight="1" x14ac:dyDescent="0.25">
      <c r="A1" s="112" t="s">
        <v>199</v>
      </c>
      <c r="B1" s="112"/>
      <c r="C1" s="112"/>
      <c r="D1" s="112"/>
      <c r="E1" s="112"/>
    </row>
    <row r="2" spans="1:5" x14ac:dyDescent="0.25">
      <c r="A2" s="7" t="s">
        <v>92</v>
      </c>
      <c r="B2" s="61" t="s">
        <v>88</v>
      </c>
      <c r="C2" s="61" t="s">
        <v>89</v>
      </c>
      <c r="D2" s="61" t="s">
        <v>90</v>
      </c>
      <c r="E2" s="61" t="s">
        <v>91</v>
      </c>
    </row>
    <row r="3" spans="1:5" x14ac:dyDescent="0.25">
      <c r="A3" s="9">
        <v>2012</v>
      </c>
      <c r="B3" s="52">
        <v>175</v>
      </c>
      <c r="C3" s="52">
        <v>934</v>
      </c>
      <c r="D3" s="52">
        <v>871</v>
      </c>
      <c r="E3" s="52">
        <v>15971</v>
      </c>
    </row>
    <row r="4" spans="1:5" x14ac:dyDescent="0.25">
      <c r="A4" s="9">
        <v>2013</v>
      </c>
      <c r="B4" s="52">
        <v>288</v>
      </c>
      <c r="C4" s="52">
        <v>1060</v>
      </c>
      <c r="D4" s="52">
        <v>1044</v>
      </c>
      <c r="E4" s="52">
        <v>16597</v>
      </c>
    </row>
    <row r="5" spans="1:5" x14ac:dyDescent="0.25">
      <c r="A5" s="9">
        <v>2014</v>
      </c>
      <c r="B5" s="52">
        <v>281</v>
      </c>
      <c r="C5" s="52">
        <v>1241</v>
      </c>
      <c r="D5" s="52">
        <v>1097</v>
      </c>
      <c r="E5" s="52">
        <v>17417</v>
      </c>
    </row>
    <row r="6" spans="1:5" x14ac:dyDescent="0.25">
      <c r="A6" s="9">
        <v>2015</v>
      </c>
      <c r="B6" s="52">
        <v>328</v>
      </c>
      <c r="C6" s="52">
        <v>1323</v>
      </c>
      <c r="D6" s="52">
        <v>1019</v>
      </c>
      <c r="E6" s="52">
        <v>17916</v>
      </c>
    </row>
    <row r="7" spans="1:5" x14ac:dyDescent="0.25">
      <c r="A7" s="9">
        <v>2016</v>
      </c>
      <c r="B7" s="52">
        <v>349</v>
      </c>
      <c r="C7" s="52">
        <v>1419</v>
      </c>
      <c r="D7" s="52">
        <v>1092</v>
      </c>
      <c r="E7" s="52">
        <v>18053</v>
      </c>
    </row>
    <row r="8" spans="1:5" x14ac:dyDescent="0.25">
      <c r="A8" s="9">
        <v>2017</v>
      </c>
      <c r="B8" s="52">
        <v>397</v>
      </c>
      <c r="C8" s="52">
        <v>1515</v>
      </c>
      <c r="D8" s="52">
        <v>1011</v>
      </c>
      <c r="E8" s="52">
        <v>17625</v>
      </c>
    </row>
    <row r="10" spans="1:5" x14ac:dyDescent="0.25">
      <c r="A10" s="129"/>
    </row>
    <row r="12" spans="1:5" x14ac:dyDescent="0.25">
      <c r="A12" s="163"/>
      <c r="B12" s="150"/>
      <c r="C12" s="150"/>
    </row>
    <row r="13" spans="1:5" x14ac:dyDescent="0.25">
      <c r="A13" s="162"/>
      <c r="D13" s="150"/>
      <c r="E13" s="150"/>
    </row>
    <row r="14" spans="1:5" x14ac:dyDescent="0.25">
      <c r="A14" s="162"/>
    </row>
    <row r="15" spans="1:5" x14ac:dyDescent="0.25">
      <c r="A15" s="162"/>
    </row>
    <row r="16" spans="1:5" x14ac:dyDescent="0.25">
      <c r="A16" s="162"/>
    </row>
    <row r="17" spans="1:1" x14ac:dyDescent="0.25">
      <c r="A17" s="162"/>
    </row>
    <row r="18" spans="1:1" x14ac:dyDescent="0.25">
      <c r="A18" s="162"/>
    </row>
    <row r="19" spans="1:1" x14ac:dyDescent="0.25">
      <c r="A19" s="162"/>
    </row>
    <row r="20" spans="1:1" x14ac:dyDescent="0.25">
      <c r="A20" s="162"/>
    </row>
    <row r="21" spans="1:1" x14ac:dyDescent="0.25">
      <c r="A21" s="162"/>
    </row>
    <row r="22" spans="1:1" x14ac:dyDescent="0.25">
      <c r="A22" s="162"/>
    </row>
    <row r="23" spans="1:1" x14ac:dyDescent="0.25">
      <c r="A23" s="162"/>
    </row>
    <row r="24" spans="1:1" x14ac:dyDescent="0.25">
      <c r="A24" s="162"/>
    </row>
    <row r="25" spans="1:1" x14ac:dyDescent="0.25">
      <c r="A25" s="162"/>
    </row>
    <row r="26" spans="1:1" x14ac:dyDescent="0.25">
      <c r="A26" s="162"/>
    </row>
    <row r="27" spans="1:1" x14ac:dyDescent="0.25">
      <c r="A27" s="162"/>
    </row>
    <row r="28" spans="1:1" x14ac:dyDescent="0.25">
      <c r="A28" s="162"/>
    </row>
    <row r="29" spans="1:1" x14ac:dyDescent="0.25">
      <c r="A29" s="162"/>
    </row>
    <row r="30" spans="1:1" x14ac:dyDescent="0.25">
      <c r="A30" s="162"/>
    </row>
    <row r="31" spans="1:1" x14ac:dyDescent="0.25">
      <c r="A31" s="162"/>
    </row>
    <row r="32" spans="1:1" x14ac:dyDescent="0.25">
      <c r="A32" s="162"/>
    </row>
    <row r="33" spans="1:1" x14ac:dyDescent="0.25">
      <c r="A33" s="162"/>
    </row>
    <row r="34" spans="1:1" x14ac:dyDescent="0.25">
      <c r="A34" s="162"/>
    </row>
    <row r="35" spans="1:1" x14ac:dyDescent="0.25">
      <c r="A35" s="162"/>
    </row>
    <row r="36" spans="1:1" x14ac:dyDescent="0.25">
      <c r="A36" s="162"/>
    </row>
    <row r="37" spans="1:1" x14ac:dyDescent="0.25">
      <c r="A37" s="162"/>
    </row>
    <row r="38" spans="1:1" x14ac:dyDescent="0.25">
      <c r="A38" s="162"/>
    </row>
    <row r="39" spans="1:1" x14ac:dyDescent="0.25">
      <c r="A39" s="162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10834-1DC8-499B-AA07-DA6C6B501DA1}">
  <dimension ref="A1:H14"/>
  <sheetViews>
    <sheetView workbookViewId="0">
      <selection sqref="A1:G1"/>
    </sheetView>
    <sheetView workbookViewId="1">
      <selection sqref="A1:G1"/>
    </sheetView>
  </sheetViews>
  <sheetFormatPr defaultRowHeight="15" x14ac:dyDescent="0.25"/>
  <cols>
    <col min="1" max="1" width="9.140625" style="121"/>
    <col min="2" max="2" width="11" style="121" customWidth="1"/>
    <col min="3" max="3" width="10.5703125" style="121" customWidth="1"/>
    <col min="4" max="5" width="19.140625" style="121" customWidth="1"/>
    <col min="6" max="6" width="12.28515625" style="121" customWidth="1"/>
    <col min="7" max="16384" width="9.140625" style="121"/>
  </cols>
  <sheetData>
    <row r="1" spans="1:8" x14ac:dyDescent="0.25">
      <c r="A1" s="112" t="s">
        <v>210</v>
      </c>
      <c r="B1" s="112"/>
      <c r="C1" s="112"/>
      <c r="D1" s="112"/>
      <c r="E1" s="112"/>
      <c r="F1" s="112"/>
      <c r="G1" s="112"/>
      <c r="H1" s="159"/>
    </row>
    <row r="2" spans="1:8" ht="16.350000000000001" customHeight="1" x14ac:dyDescent="0.25">
      <c r="A2" s="2" t="s">
        <v>131</v>
      </c>
      <c r="B2" s="73" t="s">
        <v>132</v>
      </c>
      <c r="C2" s="73" t="s">
        <v>133</v>
      </c>
      <c r="D2" s="73" t="s">
        <v>134</v>
      </c>
      <c r="E2" s="73" t="s">
        <v>206</v>
      </c>
      <c r="F2" s="73" t="s">
        <v>135</v>
      </c>
      <c r="G2" s="73" t="s">
        <v>136</v>
      </c>
      <c r="H2" s="159"/>
    </row>
    <row r="3" spans="1:8" x14ac:dyDescent="0.25">
      <c r="A3" s="14">
        <v>2010</v>
      </c>
      <c r="B3" s="60">
        <v>76</v>
      </c>
      <c r="C3" s="60">
        <v>36</v>
      </c>
      <c r="D3" s="60">
        <v>5</v>
      </c>
      <c r="E3" s="60" t="s">
        <v>207</v>
      </c>
      <c r="F3" s="60" t="s">
        <v>122</v>
      </c>
      <c r="G3" s="60">
        <v>123</v>
      </c>
      <c r="H3" s="159"/>
    </row>
    <row r="4" spans="1:8" x14ac:dyDescent="0.25">
      <c r="A4" s="14">
        <v>2011</v>
      </c>
      <c r="B4" s="60">
        <v>98</v>
      </c>
      <c r="C4" s="60">
        <v>61</v>
      </c>
      <c r="D4" s="60">
        <v>13</v>
      </c>
      <c r="E4" s="60" t="s">
        <v>207</v>
      </c>
      <c r="F4" s="60" t="s">
        <v>122</v>
      </c>
      <c r="G4" s="60">
        <v>177</v>
      </c>
      <c r="H4" s="159"/>
    </row>
    <row r="5" spans="1:8" x14ac:dyDescent="0.25">
      <c r="A5" s="14">
        <v>2012</v>
      </c>
      <c r="B5" s="60">
        <v>103</v>
      </c>
      <c r="C5" s="60">
        <v>66</v>
      </c>
      <c r="D5" s="60">
        <v>14</v>
      </c>
      <c r="E5" s="60" t="s">
        <v>207</v>
      </c>
      <c r="F5" s="60" t="s">
        <v>122</v>
      </c>
      <c r="G5" s="60">
        <v>186</v>
      </c>
      <c r="H5" s="159"/>
    </row>
    <row r="6" spans="1:8" x14ac:dyDescent="0.25">
      <c r="A6" s="14">
        <v>2013</v>
      </c>
      <c r="B6" s="60">
        <v>111</v>
      </c>
      <c r="C6" s="60">
        <v>76</v>
      </c>
      <c r="D6" s="60">
        <v>28</v>
      </c>
      <c r="E6" s="60" t="s">
        <v>207</v>
      </c>
      <c r="F6" s="60" t="s">
        <v>122</v>
      </c>
      <c r="G6" s="60">
        <v>217</v>
      </c>
      <c r="H6" s="159"/>
    </row>
    <row r="7" spans="1:8" x14ac:dyDescent="0.25">
      <c r="A7" s="14">
        <v>2014</v>
      </c>
      <c r="B7" s="60">
        <v>119</v>
      </c>
      <c r="C7" s="60">
        <v>101</v>
      </c>
      <c r="D7" s="60">
        <v>36</v>
      </c>
      <c r="E7" s="60" t="s">
        <v>207</v>
      </c>
      <c r="F7" s="60" t="s">
        <v>122</v>
      </c>
      <c r="G7" s="60">
        <v>260</v>
      </c>
      <c r="H7" s="159"/>
    </row>
    <row r="8" spans="1:8" x14ac:dyDescent="0.25">
      <c r="A8" s="14">
        <v>2015</v>
      </c>
      <c r="B8" s="60">
        <v>159</v>
      </c>
      <c r="C8" s="60">
        <v>82</v>
      </c>
      <c r="D8" s="60">
        <v>36</v>
      </c>
      <c r="E8" s="60" t="s">
        <v>207</v>
      </c>
      <c r="F8" s="60" t="s">
        <v>122</v>
      </c>
      <c r="G8" s="60">
        <v>278</v>
      </c>
      <c r="H8" s="159"/>
    </row>
    <row r="9" spans="1:8" x14ac:dyDescent="0.25">
      <c r="A9" s="14">
        <v>2016</v>
      </c>
      <c r="B9" s="60">
        <v>112</v>
      </c>
      <c r="C9" s="60">
        <v>100</v>
      </c>
      <c r="D9" s="60">
        <v>45</v>
      </c>
      <c r="E9" s="60" t="s">
        <v>207</v>
      </c>
      <c r="F9" s="60" t="s">
        <v>122</v>
      </c>
      <c r="G9" s="60">
        <v>263</v>
      </c>
      <c r="H9" s="159"/>
    </row>
    <row r="10" spans="1:8" x14ac:dyDescent="0.25">
      <c r="A10" s="14">
        <v>2017</v>
      </c>
      <c r="B10" s="60">
        <v>94</v>
      </c>
      <c r="C10" s="60">
        <v>62</v>
      </c>
      <c r="D10" s="60">
        <v>78</v>
      </c>
      <c r="E10" s="60" t="s">
        <v>207</v>
      </c>
      <c r="F10" s="60" t="s">
        <v>122</v>
      </c>
      <c r="G10" s="60">
        <v>236</v>
      </c>
      <c r="H10" s="159"/>
    </row>
    <row r="11" spans="1:8" x14ac:dyDescent="0.25">
      <c r="A11" s="14">
        <v>2018</v>
      </c>
      <c r="B11" s="60">
        <v>107</v>
      </c>
      <c r="C11" s="60">
        <v>126</v>
      </c>
      <c r="D11" s="60">
        <v>75</v>
      </c>
      <c r="E11" s="60" t="s">
        <v>207</v>
      </c>
      <c r="F11" s="60" t="s">
        <v>122</v>
      </c>
      <c r="G11" s="60">
        <v>310</v>
      </c>
      <c r="H11" s="159"/>
    </row>
    <row r="12" spans="1:8" x14ac:dyDescent="0.25">
      <c r="A12" s="159"/>
      <c r="B12" s="159"/>
      <c r="C12" s="159"/>
      <c r="D12" s="159"/>
      <c r="E12" s="159"/>
      <c r="F12" s="159"/>
      <c r="G12" s="159"/>
      <c r="H12" s="159"/>
    </row>
    <row r="13" spans="1:8" x14ac:dyDescent="0.25">
      <c r="A13" s="159" t="s">
        <v>209</v>
      </c>
      <c r="B13" s="159"/>
      <c r="C13" s="159"/>
      <c r="D13" s="159"/>
      <c r="E13" s="159"/>
      <c r="F13" s="159"/>
      <c r="G13" s="159"/>
      <c r="H13" s="159"/>
    </row>
    <row r="14" spans="1:8" x14ac:dyDescent="0.25">
      <c r="A14" s="159" t="s">
        <v>208</v>
      </c>
    </row>
  </sheetData>
  <mergeCells count="1">
    <mergeCell ref="A1:G1"/>
  </mergeCells>
  <phoneticPr fontId="20" type="noConversion"/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85427-2D80-4CCB-8226-022E120F400E}">
  <dimension ref="A1:C28"/>
  <sheetViews>
    <sheetView workbookViewId="0">
      <selection activeCell="E27" sqref="E27"/>
    </sheetView>
    <sheetView tabSelected="1" workbookViewId="1"/>
  </sheetViews>
  <sheetFormatPr defaultColWidth="9" defaultRowHeight="12" x14ac:dyDescent="0.2"/>
  <cols>
    <col min="1" max="1" width="17.140625" style="159" customWidth="1"/>
    <col min="2" max="2" width="16.42578125" style="159" customWidth="1"/>
    <col min="3" max="3" width="17.7109375" style="159" customWidth="1"/>
    <col min="4" max="16384" width="9" style="159"/>
  </cols>
  <sheetData>
    <row r="1" spans="1:3" s="161" customFormat="1" ht="15" customHeight="1" x14ac:dyDescent="0.2">
      <c r="A1" s="10" t="s">
        <v>201</v>
      </c>
      <c r="B1" s="10"/>
      <c r="C1" s="10"/>
    </row>
    <row r="2" spans="1:3" ht="15.75" customHeight="1" x14ac:dyDescent="0.2">
      <c r="A2" s="7" t="s">
        <v>6</v>
      </c>
      <c r="B2" s="61" t="s">
        <v>93</v>
      </c>
      <c r="C2" s="61" t="s">
        <v>94</v>
      </c>
    </row>
    <row r="3" spans="1:3" x14ac:dyDescent="0.2">
      <c r="A3" s="9">
        <v>2012</v>
      </c>
      <c r="B3" s="52">
        <v>1522</v>
      </c>
      <c r="C3" s="52">
        <v>54379</v>
      </c>
    </row>
    <row r="4" spans="1:3" x14ac:dyDescent="0.2">
      <c r="A4" s="9">
        <v>2013</v>
      </c>
      <c r="B4" s="52">
        <v>1749</v>
      </c>
      <c r="C4" s="52">
        <v>55050</v>
      </c>
    </row>
    <row r="5" spans="1:3" x14ac:dyDescent="0.2">
      <c r="A5" s="9">
        <v>2014</v>
      </c>
      <c r="B5" s="52">
        <v>1902</v>
      </c>
      <c r="C5" s="52">
        <v>56269</v>
      </c>
    </row>
    <row r="6" spans="1:3" x14ac:dyDescent="0.2">
      <c r="A6" s="9">
        <v>2015</v>
      </c>
      <c r="B6" s="52">
        <v>1924</v>
      </c>
      <c r="C6" s="52">
        <v>57719</v>
      </c>
    </row>
    <row r="7" spans="1:3" x14ac:dyDescent="0.2">
      <c r="A7" s="9">
        <v>2016</v>
      </c>
      <c r="B7" s="52">
        <v>2125</v>
      </c>
      <c r="C7" s="52">
        <v>59589</v>
      </c>
    </row>
    <row r="8" spans="1:3" x14ac:dyDescent="0.2">
      <c r="A8" s="9">
        <v>2017</v>
      </c>
      <c r="B8" s="52">
        <v>2345</v>
      </c>
      <c r="C8" s="52">
        <v>60638</v>
      </c>
    </row>
    <row r="10" spans="1:3" x14ac:dyDescent="0.2">
      <c r="A10" s="162"/>
    </row>
    <row r="11" spans="1:3" x14ac:dyDescent="0.2">
      <c r="A11" s="162"/>
    </row>
    <row r="12" spans="1:3" x14ac:dyDescent="0.2">
      <c r="A12" s="162"/>
    </row>
    <row r="13" spans="1:3" x14ac:dyDescent="0.2">
      <c r="A13" s="162"/>
    </row>
    <row r="14" spans="1:3" x14ac:dyDescent="0.2">
      <c r="A14" s="162"/>
    </row>
    <row r="15" spans="1:3" x14ac:dyDescent="0.2">
      <c r="A15" s="162"/>
    </row>
    <row r="16" spans="1:3" x14ac:dyDescent="0.2">
      <c r="A16" s="162"/>
    </row>
    <row r="17" spans="1:1" x14ac:dyDescent="0.2">
      <c r="A17" s="162"/>
    </row>
    <row r="18" spans="1:1" x14ac:dyDescent="0.2">
      <c r="A18" s="162"/>
    </row>
    <row r="19" spans="1:1" x14ac:dyDescent="0.2">
      <c r="A19" s="162"/>
    </row>
    <row r="20" spans="1:1" x14ac:dyDescent="0.2">
      <c r="A20" s="162"/>
    </row>
    <row r="21" spans="1:1" x14ac:dyDescent="0.2">
      <c r="A21" s="162"/>
    </row>
    <row r="22" spans="1:1" x14ac:dyDescent="0.2">
      <c r="A22" s="162"/>
    </row>
    <row r="23" spans="1:1" x14ac:dyDescent="0.2">
      <c r="A23" s="162"/>
    </row>
    <row r="24" spans="1:1" x14ac:dyDescent="0.2">
      <c r="A24" s="162"/>
    </row>
    <row r="25" spans="1:1" x14ac:dyDescent="0.2">
      <c r="A25" s="162"/>
    </row>
    <row r="26" spans="1:1" x14ac:dyDescent="0.2">
      <c r="A26" s="162"/>
    </row>
    <row r="27" spans="1:1" x14ac:dyDescent="0.2">
      <c r="A27" s="162"/>
    </row>
    <row r="28" spans="1:1" x14ac:dyDescent="0.2">
      <c r="A28" s="16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45E35-135F-4A21-924A-E03F0A75C7F5}">
  <dimension ref="A1:J9"/>
  <sheetViews>
    <sheetView workbookViewId="0">
      <selection activeCell="A15" sqref="A15"/>
    </sheetView>
    <sheetView workbookViewId="1">
      <selection sqref="A1:I1"/>
    </sheetView>
  </sheetViews>
  <sheetFormatPr defaultRowHeight="15" x14ac:dyDescent="0.25"/>
  <cols>
    <col min="1" max="1" width="16" style="121" customWidth="1"/>
    <col min="2" max="2" width="15.28515625" style="121" customWidth="1"/>
    <col min="3" max="3" width="16" style="121" customWidth="1"/>
    <col min="4" max="4" width="15.85546875" style="121" customWidth="1"/>
    <col min="5" max="5" width="14.5703125" style="121" customWidth="1"/>
    <col min="6" max="6" width="13.7109375" style="121" customWidth="1"/>
    <col min="7" max="7" width="15.5703125" style="121" customWidth="1"/>
    <col min="8" max="8" width="16.140625" style="121" customWidth="1"/>
    <col min="9" max="9" width="16.42578125" style="121" customWidth="1"/>
    <col min="10" max="10" width="9.42578125" style="121" customWidth="1"/>
    <col min="11" max="16384" width="9.140625" style="121"/>
  </cols>
  <sheetData>
    <row r="1" spans="1:10" ht="15.75" thickBot="1" x14ac:dyDescent="0.3">
      <c r="A1" s="107" t="s">
        <v>202</v>
      </c>
      <c r="B1" s="107"/>
      <c r="C1" s="107"/>
      <c r="D1" s="107"/>
      <c r="E1" s="107"/>
      <c r="F1" s="107"/>
      <c r="G1" s="107"/>
      <c r="H1" s="107"/>
      <c r="I1" s="107"/>
      <c r="J1" s="160"/>
    </row>
    <row r="2" spans="1:10" ht="15.75" thickBot="1" x14ac:dyDescent="0.3">
      <c r="B2" s="115" t="s">
        <v>138</v>
      </c>
      <c r="C2" s="116"/>
      <c r="D2" s="115" t="s">
        <v>128</v>
      </c>
      <c r="E2" s="116"/>
      <c r="F2" s="115" t="s">
        <v>125</v>
      </c>
      <c r="G2" s="117"/>
      <c r="H2" s="115" t="s">
        <v>129</v>
      </c>
      <c r="I2" s="116"/>
      <c r="J2" s="159"/>
    </row>
    <row r="3" spans="1:10" ht="15.75" thickBot="1" x14ac:dyDescent="0.3">
      <c r="A3" s="13" t="s">
        <v>6</v>
      </c>
      <c r="B3" s="70" t="s">
        <v>130</v>
      </c>
      <c r="C3" s="71" t="s">
        <v>127</v>
      </c>
      <c r="D3" s="70" t="s">
        <v>126</v>
      </c>
      <c r="E3" s="71" t="s">
        <v>127</v>
      </c>
      <c r="F3" s="70" t="s">
        <v>126</v>
      </c>
      <c r="G3" s="71" t="s">
        <v>127</v>
      </c>
      <c r="H3" s="70" t="s">
        <v>126</v>
      </c>
      <c r="I3" s="72" t="s">
        <v>127</v>
      </c>
      <c r="J3" s="159"/>
    </row>
    <row r="4" spans="1:10" ht="15.75" thickBot="1" x14ac:dyDescent="0.3">
      <c r="A4" s="18">
        <v>2012</v>
      </c>
      <c r="B4" s="96">
        <v>36</v>
      </c>
      <c r="C4" s="97">
        <v>37</v>
      </c>
      <c r="D4" s="96">
        <v>34</v>
      </c>
      <c r="E4" s="97">
        <v>38</v>
      </c>
      <c r="F4" s="96">
        <v>35</v>
      </c>
      <c r="G4" s="97">
        <v>37</v>
      </c>
      <c r="H4" s="96">
        <v>33</v>
      </c>
      <c r="I4" s="98">
        <v>37</v>
      </c>
      <c r="J4" s="159"/>
    </row>
    <row r="5" spans="1:10" ht="15.75" thickBot="1" x14ac:dyDescent="0.3">
      <c r="A5" s="19">
        <v>2013</v>
      </c>
      <c r="B5" s="99">
        <v>35</v>
      </c>
      <c r="C5" s="100">
        <v>37</v>
      </c>
      <c r="D5" s="99">
        <v>35</v>
      </c>
      <c r="E5" s="100">
        <v>38</v>
      </c>
      <c r="F5" s="99">
        <v>35</v>
      </c>
      <c r="G5" s="100">
        <v>37</v>
      </c>
      <c r="H5" s="99">
        <v>33</v>
      </c>
      <c r="I5" s="101">
        <v>37</v>
      </c>
      <c r="J5" s="159"/>
    </row>
    <row r="6" spans="1:10" ht="15.75" thickBot="1" x14ac:dyDescent="0.3">
      <c r="A6" s="18">
        <v>2014</v>
      </c>
      <c r="B6" s="96">
        <v>35</v>
      </c>
      <c r="C6" s="97">
        <v>37</v>
      </c>
      <c r="D6" s="96">
        <v>34.5</v>
      </c>
      <c r="E6" s="97">
        <v>37</v>
      </c>
      <c r="F6" s="96">
        <v>35</v>
      </c>
      <c r="G6" s="97">
        <v>37</v>
      </c>
      <c r="H6" s="96">
        <v>33</v>
      </c>
      <c r="I6" s="98">
        <v>36</v>
      </c>
      <c r="J6" s="159"/>
    </row>
    <row r="7" spans="1:10" ht="15.75" thickBot="1" x14ac:dyDescent="0.3">
      <c r="A7" s="19">
        <v>2015</v>
      </c>
      <c r="B7" s="99">
        <v>35</v>
      </c>
      <c r="C7" s="100">
        <v>37</v>
      </c>
      <c r="D7" s="99">
        <v>35</v>
      </c>
      <c r="E7" s="100">
        <v>38</v>
      </c>
      <c r="F7" s="99">
        <v>35</v>
      </c>
      <c r="G7" s="100">
        <v>37</v>
      </c>
      <c r="H7" s="99">
        <v>33</v>
      </c>
      <c r="I7" s="101">
        <v>36</v>
      </c>
      <c r="J7" s="159"/>
    </row>
    <row r="8" spans="1:10" ht="15.75" thickBot="1" x14ac:dyDescent="0.3">
      <c r="A8" s="18">
        <v>2016</v>
      </c>
      <c r="B8" s="96">
        <v>36</v>
      </c>
      <c r="C8" s="97">
        <v>37</v>
      </c>
      <c r="D8" s="96">
        <v>34</v>
      </c>
      <c r="E8" s="97">
        <v>37</v>
      </c>
      <c r="F8" s="96">
        <v>35</v>
      </c>
      <c r="G8" s="97">
        <v>37</v>
      </c>
      <c r="H8" s="96">
        <v>33</v>
      </c>
      <c r="I8" s="98">
        <v>36</v>
      </c>
      <c r="J8" s="159"/>
    </row>
    <row r="9" spans="1:10" ht="15.75" thickBot="1" x14ac:dyDescent="0.3">
      <c r="A9" s="19">
        <v>2017</v>
      </c>
      <c r="B9" s="102">
        <v>36</v>
      </c>
      <c r="C9" s="103">
        <v>37</v>
      </c>
      <c r="D9" s="102">
        <v>35</v>
      </c>
      <c r="E9" s="103">
        <v>38</v>
      </c>
      <c r="F9" s="102">
        <v>35</v>
      </c>
      <c r="G9" s="103">
        <v>37</v>
      </c>
      <c r="H9" s="102">
        <v>34</v>
      </c>
      <c r="I9" s="104">
        <v>37</v>
      </c>
      <c r="J9" s="159"/>
    </row>
  </sheetData>
  <autoFilter ref="A3:I9" xr:uid="{ABC6E967-8218-4C55-825E-178E605BC897}"/>
  <mergeCells count="5">
    <mergeCell ref="A1:I1"/>
    <mergeCell ref="H2:I2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365A6-9230-4CB7-BFAD-C386B9DCA8AD}">
  <dimension ref="A1:F30"/>
  <sheetViews>
    <sheetView zoomScaleNormal="100" workbookViewId="0">
      <selection activeCell="A10" sqref="A10"/>
    </sheetView>
    <sheetView workbookViewId="1">
      <selection sqref="A1:C1"/>
    </sheetView>
  </sheetViews>
  <sheetFormatPr defaultRowHeight="15" x14ac:dyDescent="0.25"/>
  <cols>
    <col min="1" max="1" width="18.7109375" style="133" customWidth="1"/>
    <col min="2" max="2" width="23.5703125" style="134" customWidth="1"/>
    <col min="3" max="3" width="21" style="134" customWidth="1"/>
    <col min="4" max="4" width="10.140625" style="121" customWidth="1"/>
    <col min="5" max="5" width="9.140625" style="121"/>
    <col min="6" max="6" width="10" style="121" customWidth="1"/>
    <col min="7" max="16384" width="9.140625" style="121"/>
  </cols>
  <sheetData>
    <row r="1" spans="1:6" ht="15" customHeight="1" x14ac:dyDescent="0.25">
      <c r="A1" s="106" t="s">
        <v>15</v>
      </c>
      <c r="B1" s="106"/>
      <c r="C1" s="106"/>
      <c r="D1" s="135"/>
      <c r="E1" s="135"/>
      <c r="F1" s="135"/>
    </row>
    <row r="2" spans="1:6" x14ac:dyDescent="0.25">
      <c r="A2" s="7" t="s">
        <v>13</v>
      </c>
      <c r="B2" s="65" t="s">
        <v>14</v>
      </c>
      <c r="C2" s="61" t="s">
        <v>96</v>
      </c>
      <c r="D2" s="136"/>
      <c r="E2" s="136"/>
      <c r="F2" s="136"/>
    </row>
    <row r="3" spans="1:6" x14ac:dyDescent="0.25">
      <c r="A3" s="9">
        <v>2012</v>
      </c>
      <c r="B3" s="52">
        <v>1733</v>
      </c>
      <c r="C3" s="53" t="s">
        <v>16</v>
      </c>
      <c r="D3" s="137"/>
      <c r="F3" s="137"/>
    </row>
    <row r="4" spans="1:6" x14ac:dyDescent="0.25">
      <c r="A4" s="9">
        <v>2013</v>
      </c>
      <c r="B4" s="52">
        <v>1719</v>
      </c>
      <c r="C4" s="54">
        <f>(Table2[[#This Row],[Egg donors registered]]-B3)/B3</f>
        <v>-8.0784766301211768E-3</v>
      </c>
      <c r="E4" s="138"/>
    </row>
    <row r="5" spans="1:6" x14ac:dyDescent="0.25">
      <c r="A5" s="9">
        <v>2014</v>
      </c>
      <c r="B5" s="52">
        <v>1713</v>
      </c>
      <c r="C5" s="54">
        <f>(Table2[[#This Row],[Egg donors registered]]-B4)/B4</f>
        <v>-3.4904013961605585E-3</v>
      </c>
      <c r="E5" s="138"/>
    </row>
    <row r="6" spans="1:6" x14ac:dyDescent="0.25">
      <c r="A6" s="9">
        <v>2015</v>
      </c>
      <c r="B6" s="52">
        <v>1772</v>
      </c>
      <c r="C6" s="54">
        <f>(Table2[[#This Row],[Egg donors registered]]-B5)/B5</f>
        <v>3.4442498540572096E-2</v>
      </c>
      <c r="E6" s="138"/>
    </row>
    <row r="7" spans="1:6" x14ac:dyDescent="0.25">
      <c r="A7" s="9">
        <v>2016</v>
      </c>
      <c r="B7" s="52">
        <v>1695</v>
      </c>
      <c r="C7" s="54">
        <f>(Table2[[#This Row],[Egg donors registered]]-B6)/B6</f>
        <v>-4.3453724604966139E-2</v>
      </c>
      <c r="E7" s="138"/>
    </row>
    <row r="8" spans="1:6" x14ac:dyDescent="0.25">
      <c r="A8" s="9">
        <v>2017</v>
      </c>
      <c r="B8" s="52">
        <v>1878</v>
      </c>
      <c r="C8" s="54">
        <f>(Table2[[#This Row],[Egg donors registered]]-B7)/B7</f>
        <v>0.1079646017699115</v>
      </c>
      <c r="E8" s="138"/>
    </row>
    <row r="9" spans="1:6" x14ac:dyDescent="0.25">
      <c r="A9" s="129"/>
      <c r="B9" s="130"/>
      <c r="C9" s="130"/>
    </row>
    <row r="10" spans="1:6" x14ac:dyDescent="0.25">
      <c r="A10" s="129" t="s">
        <v>211</v>
      </c>
      <c r="B10" s="130"/>
      <c r="C10" s="130"/>
    </row>
    <row r="11" spans="1:6" x14ac:dyDescent="0.25">
      <c r="A11" s="129"/>
      <c r="B11" s="130"/>
      <c r="C11" s="130"/>
    </row>
    <row r="12" spans="1:6" x14ac:dyDescent="0.25">
      <c r="A12" s="129"/>
      <c r="B12" s="130"/>
      <c r="C12" s="130"/>
    </row>
    <row r="13" spans="1:6" x14ac:dyDescent="0.25">
      <c r="A13" s="129"/>
      <c r="B13" s="130"/>
      <c r="C13" s="130"/>
    </row>
    <row r="14" spans="1:6" x14ac:dyDescent="0.25">
      <c r="A14" s="129"/>
      <c r="B14" s="130"/>
      <c r="C14" s="130"/>
    </row>
    <row r="15" spans="1:6" x14ac:dyDescent="0.25">
      <c r="A15" s="129"/>
      <c r="B15" s="130"/>
      <c r="C15" s="130"/>
    </row>
    <row r="16" spans="1:6" x14ac:dyDescent="0.25">
      <c r="A16" s="129"/>
      <c r="B16" s="130"/>
      <c r="C16" s="130"/>
    </row>
    <row r="17" spans="1:3" x14ac:dyDescent="0.25">
      <c r="A17" s="129"/>
      <c r="B17" s="130"/>
      <c r="C17" s="130"/>
    </row>
    <row r="18" spans="1:3" x14ac:dyDescent="0.25">
      <c r="A18" s="129"/>
      <c r="B18" s="130"/>
      <c r="C18" s="130"/>
    </row>
    <row r="19" spans="1:3" x14ac:dyDescent="0.25">
      <c r="A19" s="129"/>
      <c r="B19" s="130"/>
      <c r="C19" s="130"/>
    </row>
    <row r="20" spans="1:3" x14ac:dyDescent="0.25">
      <c r="A20" s="129"/>
      <c r="B20" s="130"/>
      <c r="C20" s="130"/>
    </row>
    <row r="21" spans="1:3" x14ac:dyDescent="0.25">
      <c r="A21" s="129"/>
      <c r="B21" s="130"/>
      <c r="C21" s="130"/>
    </row>
    <row r="22" spans="1:3" x14ac:dyDescent="0.25">
      <c r="A22" s="129"/>
      <c r="B22" s="130"/>
      <c r="C22" s="130"/>
    </row>
    <row r="23" spans="1:3" x14ac:dyDescent="0.25">
      <c r="A23" s="129"/>
      <c r="B23" s="130"/>
      <c r="C23" s="130"/>
    </row>
    <row r="24" spans="1:3" x14ac:dyDescent="0.25">
      <c r="A24" s="129"/>
      <c r="B24" s="130"/>
      <c r="C24" s="130"/>
    </row>
    <row r="25" spans="1:3" x14ac:dyDescent="0.25">
      <c r="A25" s="129"/>
      <c r="B25" s="130"/>
      <c r="C25" s="130"/>
    </row>
    <row r="26" spans="1:3" x14ac:dyDescent="0.25">
      <c r="A26" s="129"/>
      <c r="B26" s="130"/>
      <c r="C26" s="130"/>
    </row>
    <row r="27" spans="1:3" x14ac:dyDescent="0.25">
      <c r="A27" s="129"/>
      <c r="B27" s="130"/>
      <c r="C27" s="130"/>
    </row>
    <row r="28" spans="1:3" x14ac:dyDescent="0.25">
      <c r="A28" s="129"/>
      <c r="B28" s="130"/>
      <c r="C28" s="130"/>
    </row>
    <row r="29" spans="1:3" x14ac:dyDescent="0.25">
      <c r="A29" s="131"/>
      <c r="B29" s="132"/>
      <c r="C29" s="132"/>
    </row>
    <row r="30" spans="1:3" x14ac:dyDescent="0.25">
      <c r="A30" s="131"/>
      <c r="B30" s="132"/>
      <c r="C30" s="132"/>
    </row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246E8-1C76-4EB1-B6F6-5F6C93A5ADFB}">
  <dimension ref="A1:I18"/>
  <sheetViews>
    <sheetView workbookViewId="0">
      <selection activeCell="B3" sqref="B3"/>
    </sheetView>
    <sheetView workbookViewId="1">
      <selection sqref="A1:I1"/>
    </sheetView>
  </sheetViews>
  <sheetFormatPr defaultRowHeight="15" x14ac:dyDescent="0.25"/>
  <cols>
    <col min="1" max="1" width="21" style="133" customWidth="1"/>
    <col min="2" max="2" width="10.42578125" style="121" customWidth="1"/>
    <col min="3" max="3" width="9.85546875" style="121" customWidth="1"/>
    <col min="4" max="4" width="9" style="121" customWidth="1"/>
    <col min="5" max="5" width="9.7109375" style="121" customWidth="1"/>
    <col min="6" max="6" width="9.42578125" style="121" customWidth="1"/>
    <col min="7" max="7" width="9.85546875" style="121" customWidth="1"/>
    <col min="8" max="8" width="9.140625" style="121"/>
    <col min="9" max="9" width="14.42578125" style="121" customWidth="1"/>
    <col min="10" max="16384" width="9.140625" style="121"/>
  </cols>
  <sheetData>
    <row r="1" spans="1:9" ht="15" customHeight="1" thickBot="1" x14ac:dyDescent="0.3">
      <c r="A1" s="139" t="s">
        <v>24</v>
      </c>
      <c r="B1" s="139"/>
      <c r="C1" s="139"/>
      <c r="D1" s="139"/>
      <c r="E1" s="139"/>
      <c r="F1" s="139"/>
      <c r="G1" s="139"/>
      <c r="H1" s="139"/>
      <c r="I1" s="139"/>
    </row>
    <row r="2" spans="1:9" ht="15" customHeight="1" thickBot="1" x14ac:dyDescent="0.3">
      <c r="A2" s="1"/>
      <c r="B2" s="108" t="s">
        <v>214</v>
      </c>
      <c r="C2" s="109"/>
      <c r="D2" s="109"/>
      <c r="E2" s="110"/>
      <c r="F2" s="108" t="s">
        <v>112</v>
      </c>
      <c r="G2" s="109"/>
      <c r="H2" s="110"/>
      <c r="I2" s="140"/>
    </row>
    <row r="3" spans="1:9" x14ac:dyDescent="0.25">
      <c r="A3" s="7" t="s">
        <v>13</v>
      </c>
      <c r="B3" s="61" t="s">
        <v>18</v>
      </c>
      <c r="C3" s="61" t="s">
        <v>19</v>
      </c>
      <c r="D3" s="61" t="s">
        <v>20</v>
      </c>
      <c r="E3" s="61" t="s">
        <v>97</v>
      </c>
      <c r="F3" s="61" t="s">
        <v>21</v>
      </c>
      <c r="G3" s="61" t="s">
        <v>22</v>
      </c>
      <c r="H3" s="61" t="s">
        <v>23</v>
      </c>
      <c r="I3" s="65" t="s">
        <v>121</v>
      </c>
    </row>
    <row r="4" spans="1:9" x14ac:dyDescent="0.25">
      <c r="A4" s="9">
        <v>2012</v>
      </c>
      <c r="B4" s="52">
        <v>17</v>
      </c>
      <c r="C4" s="52">
        <v>166</v>
      </c>
      <c r="D4" s="52">
        <v>459</v>
      </c>
      <c r="E4" s="52">
        <v>712</v>
      </c>
      <c r="F4" s="52">
        <v>245</v>
      </c>
      <c r="G4" s="52">
        <v>101</v>
      </c>
      <c r="H4" s="55">
        <v>33</v>
      </c>
      <c r="I4" s="56">
        <v>32</v>
      </c>
    </row>
    <row r="5" spans="1:9" x14ac:dyDescent="0.25">
      <c r="A5" s="9">
        <v>2013</v>
      </c>
      <c r="B5" s="52">
        <v>32</v>
      </c>
      <c r="C5" s="52">
        <v>252</v>
      </c>
      <c r="D5" s="52">
        <v>493</v>
      </c>
      <c r="E5" s="52">
        <v>681</v>
      </c>
      <c r="F5" s="52">
        <v>176</v>
      </c>
      <c r="G5" s="52">
        <v>53</v>
      </c>
      <c r="H5" s="55">
        <v>32</v>
      </c>
      <c r="I5" s="56">
        <v>31</v>
      </c>
    </row>
    <row r="6" spans="1:9" x14ac:dyDescent="0.25">
      <c r="A6" s="9">
        <v>2014</v>
      </c>
      <c r="B6" s="52">
        <v>30</v>
      </c>
      <c r="C6" s="52">
        <v>249</v>
      </c>
      <c r="D6" s="52">
        <v>522</v>
      </c>
      <c r="E6" s="52">
        <v>699</v>
      </c>
      <c r="F6" s="52">
        <v>169</v>
      </c>
      <c r="G6" s="52">
        <v>35</v>
      </c>
      <c r="H6" s="55">
        <v>9</v>
      </c>
      <c r="I6" s="56">
        <v>31</v>
      </c>
    </row>
    <row r="7" spans="1:9" x14ac:dyDescent="0.25">
      <c r="A7" s="9">
        <v>2015</v>
      </c>
      <c r="B7" s="52">
        <v>63</v>
      </c>
      <c r="C7" s="52">
        <v>280</v>
      </c>
      <c r="D7" s="52">
        <v>500</v>
      </c>
      <c r="E7" s="52">
        <v>724</v>
      </c>
      <c r="F7" s="52">
        <v>176</v>
      </c>
      <c r="G7" s="52">
        <v>24</v>
      </c>
      <c r="H7" s="55">
        <v>5</v>
      </c>
      <c r="I7" s="56">
        <v>31</v>
      </c>
    </row>
    <row r="8" spans="1:9" x14ac:dyDescent="0.25">
      <c r="A8" s="9">
        <v>2016</v>
      </c>
      <c r="B8" s="52">
        <v>64</v>
      </c>
      <c r="C8" s="52">
        <v>291</v>
      </c>
      <c r="D8" s="52">
        <v>485</v>
      </c>
      <c r="E8" s="52">
        <v>627</v>
      </c>
      <c r="F8" s="52">
        <v>191</v>
      </c>
      <c r="G8" s="52">
        <v>33</v>
      </c>
      <c r="H8" s="55" t="s">
        <v>95</v>
      </c>
      <c r="I8" s="56">
        <v>31</v>
      </c>
    </row>
    <row r="9" spans="1:9" x14ac:dyDescent="0.25">
      <c r="A9" s="9">
        <v>2017</v>
      </c>
      <c r="B9" s="52">
        <v>75</v>
      </c>
      <c r="C9" s="52">
        <v>278</v>
      </c>
      <c r="D9" s="52">
        <v>559</v>
      </c>
      <c r="E9" s="52">
        <v>713</v>
      </c>
      <c r="F9" s="52">
        <v>199</v>
      </c>
      <c r="G9" s="52">
        <v>43</v>
      </c>
      <c r="H9" s="55">
        <v>11</v>
      </c>
      <c r="I9" s="56">
        <v>31</v>
      </c>
    </row>
    <row r="11" spans="1:9" x14ac:dyDescent="0.25">
      <c r="A11" s="129" t="s">
        <v>211</v>
      </c>
    </row>
    <row r="12" spans="1:9" x14ac:dyDescent="0.25">
      <c r="A12" s="129" t="s">
        <v>213</v>
      </c>
      <c r="F12" s="141"/>
    </row>
    <row r="13" spans="1:9" x14ac:dyDescent="0.25">
      <c r="B13" s="134"/>
      <c r="C13" s="134"/>
      <c r="F13" s="141"/>
    </row>
    <row r="14" spans="1:9" x14ac:dyDescent="0.25">
      <c r="B14" s="134"/>
      <c r="C14" s="134"/>
      <c r="F14" s="141"/>
    </row>
    <row r="15" spans="1:9" x14ac:dyDescent="0.25">
      <c r="B15" s="134"/>
      <c r="C15" s="134"/>
      <c r="F15" s="141"/>
    </row>
    <row r="16" spans="1:9" x14ac:dyDescent="0.25">
      <c r="B16" s="134"/>
      <c r="C16" s="134"/>
      <c r="F16" s="141"/>
    </row>
    <row r="17" spans="2:6" x14ac:dyDescent="0.25">
      <c r="B17" s="134"/>
      <c r="C17" s="134"/>
      <c r="F17" s="141"/>
    </row>
    <row r="18" spans="2:6" x14ac:dyDescent="0.25">
      <c r="B18" s="134"/>
      <c r="C18" s="134"/>
    </row>
  </sheetData>
  <mergeCells count="3">
    <mergeCell ref="A1:I1"/>
    <mergeCell ref="B2:E2"/>
    <mergeCell ref="F2:H2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BB791-3C44-4BED-B9D2-9A2182A7BB20}">
  <dimension ref="A1:E10"/>
  <sheetViews>
    <sheetView zoomScaleNormal="100" workbookViewId="0">
      <selection activeCell="A10" sqref="A10"/>
    </sheetView>
    <sheetView workbookViewId="1">
      <selection sqref="A1:C1"/>
    </sheetView>
  </sheetViews>
  <sheetFormatPr defaultRowHeight="15" x14ac:dyDescent="0.25"/>
  <cols>
    <col min="1" max="1" width="20.5703125" style="133" customWidth="1"/>
    <col min="2" max="2" width="16.28515625" style="134" customWidth="1"/>
    <col min="3" max="3" width="20" style="134" customWidth="1"/>
    <col min="4" max="5" width="7.140625" style="121" customWidth="1"/>
    <col min="6" max="6" width="7" style="121" bestFit="1" customWidth="1"/>
    <col min="7" max="16384" width="9.140625" style="121"/>
  </cols>
  <sheetData>
    <row r="1" spans="1:5" ht="15" customHeight="1" x14ac:dyDescent="0.25">
      <c r="A1" s="107" t="s">
        <v>26</v>
      </c>
      <c r="B1" s="107"/>
      <c r="C1" s="107"/>
      <c r="D1" s="142"/>
      <c r="E1" s="142"/>
    </row>
    <row r="2" spans="1:5" x14ac:dyDescent="0.25">
      <c r="A2" s="7" t="s">
        <v>13</v>
      </c>
      <c r="B2" s="65" t="s">
        <v>25</v>
      </c>
      <c r="C2" s="66" t="s">
        <v>96</v>
      </c>
    </row>
    <row r="3" spans="1:5" x14ac:dyDescent="0.25">
      <c r="A3" s="9">
        <v>2012</v>
      </c>
      <c r="B3" s="52">
        <v>1441</v>
      </c>
      <c r="C3" s="57" t="s">
        <v>16</v>
      </c>
    </row>
    <row r="4" spans="1:5" x14ac:dyDescent="0.25">
      <c r="A4" s="9">
        <v>2013</v>
      </c>
      <c r="B4" s="52">
        <v>1578</v>
      </c>
      <c r="C4" s="58">
        <f>(Table32[[#This Row],[Sperm donors]]-B3)/B3</f>
        <v>9.5072866065232478E-2</v>
      </c>
      <c r="E4" s="143"/>
    </row>
    <row r="5" spans="1:5" x14ac:dyDescent="0.25">
      <c r="A5" s="9">
        <v>2014</v>
      </c>
      <c r="B5" s="52">
        <v>1711</v>
      </c>
      <c r="C5" s="58">
        <f>(Table32[[#This Row],[Sperm donors]]-B4)/B4</f>
        <v>8.428390367553866E-2</v>
      </c>
      <c r="E5" s="143"/>
    </row>
    <row r="6" spans="1:5" x14ac:dyDescent="0.25">
      <c r="A6" s="9">
        <v>2015</v>
      </c>
      <c r="B6" s="52">
        <v>1696</v>
      </c>
      <c r="C6" s="58">
        <f>(Table32[[#This Row],[Sperm donors]]-B5)/B5</f>
        <v>-8.7668030391583867E-3</v>
      </c>
      <c r="E6" s="143"/>
    </row>
    <row r="7" spans="1:5" x14ac:dyDescent="0.25">
      <c r="A7" s="9">
        <v>2016</v>
      </c>
      <c r="B7" s="52">
        <v>1831</v>
      </c>
      <c r="C7" s="58">
        <f>(Table32[[#This Row],[Sperm donors]]-B6)/B6</f>
        <v>7.9599056603773588E-2</v>
      </c>
      <c r="E7" s="143"/>
    </row>
    <row r="8" spans="1:5" x14ac:dyDescent="0.25">
      <c r="A8" s="9">
        <v>2017</v>
      </c>
      <c r="B8" s="52">
        <v>2006</v>
      </c>
      <c r="C8" s="58">
        <f>(Table32[[#This Row],[Sperm donors]]-B7)/B7</f>
        <v>9.5576187875477878E-2</v>
      </c>
      <c r="E8" s="143"/>
    </row>
    <row r="10" spans="1:5" x14ac:dyDescent="0.25">
      <c r="A10" s="129" t="s">
        <v>211</v>
      </c>
    </row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6C3B9-61BA-482A-B676-CFBC1143ECD2}">
  <dimension ref="A1:I12"/>
  <sheetViews>
    <sheetView workbookViewId="0">
      <selection activeCell="B3" sqref="B3"/>
    </sheetView>
    <sheetView workbookViewId="1">
      <selection sqref="A1:I1"/>
    </sheetView>
  </sheetViews>
  <sheetFormatPr defaultRowHeight="15" x14ac:dyDescent="0.25"/>
  <cols>
    <col min="1" max="1" width="18" style="133" customWidth="1"/>
    <col min="2" max="2" width="11.28515625" style="134" customWidth="1"/>
    <col min="3" max="3" width="9.5703125" style="134" customWidth="1"/>
    <col min="4" max="4" width="10.140625" style="134" customWidth="1"/>
    <col min="5" max="5" width="11.140625" style="134" customWidth="1"/>
    <col min="6" max="6" width="10.42578125" style="134" customWidth="1"/>
    <col min="7" max="7" width="15.140625" style="134" customWidth="1"/>
    <col min="8" max="8" width="14.140625" style="134" customWidth="1"/>
    <col min="9" max="9" width="14.5703125" style="134" customWidth="1"/>
    <col min="10" max="16384" width="9.140625" style="121"/>
  </cols>
  <sheetData>
    <row r="1" spans="1:9" ht="15" customHeight="1" thickBot="1" x14ac:dyDescent="0.3">
      <c r="A1" s="144" t="s">
        <v>27</v>
      </c>
      <c r="B1" s="144"/>
      <c r="C1" s="144"/>
      <c r="D1" s="144"/>
      <c r="E1" s="144"/>
      <c r="F1" s="144"/>
      <c r="G1" s="144"/>
      <c r="H1" s="144"/>
      <c r="I1" s="144"/>
    </row>
    <row r="2" spans="1:9" ht="15" customHeight="1" thickBot="1" x14ac:dyDescent="0.3">
      <c r="A2" s="3"/>
      <c r="B2" s="108" t="s">
        <v>215</v>
      </c>
      <c r="C2" s="109"/>
      <c r="D2" s="109"/>
      <c r="E2" s="109"/>
      <c r="F2" s="110"/>
      <c r="G2" s="108" t="s">
        <v>113</v>
      </c>
      <c r="H2" s="110"/>
      <c r="I2" s="3"/>
    </row>
    <row r="3" spans="1:9" x14ac:dyDescent="0.25">
      <c r="A3" s="7" t="s">
        <v>13</v>
      </c>
      <c r="B3" s="61" t="s">
        <v>18</v>
      </c>
      <c r="C3" s="61" t="s">
        <v>19</v>
      </c>
      <c r="D3" s="61" t="s">
        <v>20</v>
      </c>
      <c r="E3" s="61" t="s">
        <v>97</v>
      </c>
      <c r="F3" s="61" t="s">
        <v>21</v>
      </c>
      <c r="G3" s="61" t="s">
        <v>22</v>
      </c>
      <c r="H3" s="61" t="s">
        <v>23</v>
      </c>
      <c r="I3" s="65" t="s">
        <v>121</v>
      </c>
    </row>
    <row r="4" spans="1:9" x14ac:dyDescent="0.25">
      <c r="A4" s="9">
        <v>2012</v>
      </c>
      <c r="B4" s="52">
        <v>60</v>
      </c>
      <c r="C4" s="52">
        <v>370</v>
      </c>
      <c r="D4" s="52">
        <v>305</v>
      </c>
      <c r="E4" s="52">
        <v>247</v>
      </c>
      <c r="F4" s="52">
        <v>219</v>
      </c>
      <c r="G4" s="52">
        <v>131</v>
      </c>
      <c r="H4" s="55">
        <v>109</v>
      </c>
      <c r="I4" s="55">
        <v>30</v>
      </c>
    </row>
    <row r="5" spans="1:9" x14ac:dyDescent="0.25">
      <c r="A5" s="9">
        <v>2013</v>
      </c>
      <c r="B5" s="52">
        <v>102</v>
      </c>
      <c r="C5" s="52">
        <v>449</v>
      </c>
      <c r="D5" s="52">
        <v>335</v>
      </c>
      <c r="E5" s="52">
        <v>262</v>
      </c>
      <c r="F5" s="52">
        <v>218</v>
      </c>
      <c r="G5" s="52">
        <v>125</v>
      </c>
      <c r="H5" s="55">
        <v>87</v>
      </c>
      <c r="I5" s="55">
        <v>29</v>
      </c>
    </row>
    <row r="6" spans="1:9" x14ac:dyDescent="0.25">
      <c r="A6" s="9">
        <v>2014</v>
      </c>
      <c r="B6" s="52">
        <v>80</v>
      </c>
      <c r="C6" s="52">
        <v>491</v>
      </c>
      <c r="D6" s="52">
        <v>422</v>
      </c>
      <c r="E6" s="52">
        <v>286</v>
      </c>
      <c r="F6" s="52">
        <v>243</v>
      </c>
      <c r="G6" s="52">
        <v>109</v>
      </c>
      <c r="H6" s="55">
        <v>80</v>
      </c>
      <c r="I6" s="55">
        <v>29</v>
      </c>
    </row>
    <row r="7" spans="1:9" x14ac:dyDescent="0.25">
      <c r="A7" s="9">
        <v>2015</v>
      </c>
      <c r="B7" s="52">
        <v>76</v>
      </c>
      <c r="C7" s="52">
        <v>472</v>
      </c>
      <c r="D7" s="52">
        <v>423</v>
      </c>
      <c r="E7" s="52">
        <v>291</v>
      </c>
      <c r="F7" s="52">
        <v>256</v>
      </c>
      <c r="G7" s="52">
        <v>120</v>
      </c>
      <c r="H7" s="55">
        <v>58</v>
      </c>
      <c r="I7" s="55">
        <v>29</v>
      </c>
    </row>
    <row r="8" spans="1:9" x14ac:dyDescent="0.25">
      <c r="A8" s="9">
        <v>2016</v>
      </c>
      <c r="B8" s="52">
        <v>52</v>
      </c>
      <c r="C8" s="52">
        <v>570</v>
      </c>
      <c r="D8" s="52">
        <v>491</v>
      </c>
      <c r="E8" s="52">
        <v>255</v>
      </c>
      <c r="F8" s="52">
        <v>260</v>
      </c>
      <c r="G8" s="52">
        <v>153</v>
      </c>
      <c r="H8" s="55">
        <v>50</v>
      </c>
      <c r="I8" s="55">
        <v>28</v>
      </c>
    </row>
    <row r="9" spans="1:9" x14ac:dyDescent="0.25">
      <c r="A9" s="9">
        <v>2017</v>
      </c>
      <c r="B9" s="52">
        <v>81</v>
      </c>
      <c r="C9" s="52">
        <v>586</v>
      </c>
      <c r="D9" s="52">
        <v>474</v>
      </c>
      <c r="E9" s="52">
        <v>400</v>
      </c>
      <c r="F9" s="52">
        <v>245</v>
      </c>
      <c r="G9" s="52">
        <v>143</v>
      </c>
      <c r="H9" s="55">
        <v>77</v>
      </c>
      <c r="I9" s="55">
        <v>29</v>
      </c>
    </row>
    <row r="11" spans="1:9" x14ac:dyDescent="0.25">
      <c r="A11" s="129" t="s">
        <v>211</v>
      </c>
    </row>
    <row r="12" spans="1:9" x14ac:dyDescent="0.25">
      <c r="A12" s="129" t="s">
        <v>213</v>
      </c>
    </row>
  </sheetData>
  <mergeCells count="3">
    <mergeCell ref="A1:I1"/>
    <mergeCell ref="B2:F2"/>
    <mergeCell ref="G2:H2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E0DBD-E0E4-4DDF-B741-6273E67A0FAE}">
  <dimension ref="A1:G47"/>
  <sheetViews>
    <sheetView workbookViewId="0">
      <selection activeCell="A47" sqref="A47"/>
    </sheetView>
    <sheetView workbookViewId="1">
      <selection sqref="A1:G1"/>
    </sheetView>
  </sheetViews>
  <sheetFormatPr defaultRowHeight="15" x14ac:dyDescent="0.25"/>
  <cols>
    <col min="1" max="1" width="17" style="133" customWidth="1"/>
    <col min="2" max="2" width="10.42578125" style="134" customWidth="1"/>
    <col min="3" max="3" width="8.7109375" style="134" customWidth="1"/>
    <col min="4" max="4" width="9.85546875" style="134" customWidth="1"/>
    <col min="5" max="5" width="9.42578125" style="134" customWidth="1"/>
    <col min="6" max="6" width="9.28515625" style="134" customWidth="1"/>
    <col min="7" max="7" width="8.85546875" style="134" customWidth="1"/>
    <col min="8" max="16384" width="9.140625" style="121"/>
  </cols>
  <sheetData>
    <row r="1" spans="1:7" ht="15" customHeight="1" x14ac:dyDescent="0.25">
      <c r="A1" s="107" t="s">
        <v>61</v>
      </c>
      <c r="B1" s="107"/>
      <c r="C1" s="107"/>
      <c r="D1" s="107"/>
      <c r="E1" s="107"/>
      <c r="F1" s="107"/>
      <c r="G1" s="107"/>
    </row>
    <row r="2" spans="1:7" x14ac:dyDescent="0.25">
      <c r="A2" s="4" t="s">
        <v>60</v>
      </c>
      <c r="B2" s="64" t="s">
        <v>0</v>
      </c>
      <c r="C2" s="64" t="s">
        <v>1</v>
      </c>
      <c r="D2" s="64" t="s">
        <v>2</v>
      </c>
      <c r="E2" s="64" t="s">
        <v>3</v>
      </c>
      <c r="F2" s="64" t="s">
        <v>4</v>
      </c>
      <c r="G2" s="64" t="s">
        <v>5</v>
      </c>
    </row>
    <row r="3" spans="1:7" x14ac:dyDescent="0.25">
      <c r="A3" s="5" t="s">
        <v>28</v>
      </c>
      <c r="B3" s="59"/>
      <c r="C3" s="59"/>
      <c r="D3" s="59"/>
      <c r="E3" s="59" t="s">
        <v>95</v>
      </c>
      <c r="F3" s="59"/>
      <c r="G3" s="59"/>
    </row>
    <row r="4" spans="1:7" x14ac:dyDescent="0.25">
      <c r="A4" s="5" t="s">
        <v>98</v>
      </c>
      <c r="B4" s="59" t="s">
        <v>95</v>
      </c>
      <c r="C4" s="59"/>
      <c r="D4" s="59" t="s">
        <v>95</v>
      </c>
      <c r="E4" s="59" t="s">
        <v>95</v>
      </c>
      <c r="F4" s="59"/>
      <c r="G4" s="59" t="s">
        <v>95</v>
      </c>
    </row>
    <row r="5" spans="1:7" x14ac:dyDescent="0.25">
      <c r="A5" s="5" t="s">
        <v>29</v>
      </c>
      <c r="B5" s="59" t="s">
        <v>95</v>
      </c>
      <c r="C5" s="59"/>
      <c r="D5" s="59" t="s">
        <v>95</v>
      </c>
      <c r="E5" s="59"/>
      <c r="F5" s="59"/>
      <c r="G5" s="59" t="s">
        <v>95</v>
      </c>
    </row>
    <row r="6" spans="1:7" x14ac:dyDescent="0.25">
      <c r="A6" s="5" t="s">
        <v>30</v>
      </c>
      <c r="B6" s="59"/>
      <c r="C6" s="59"/>
      <c r="D6" s="59"/>
      <c r="E6" s="59"/>
      <c r="F6" s="59" t="s">
        <v>95</v>
      </c>
      <c r="G6" s="59"/>
    </row>
    <row r="7" spans="1:7" x14ac:dyDescent="0.25">
      <c r="A7" s="6" t="s">
        <v>31</v>
      </c>
      <c r="B7" s="59"/>
      <c r="C7" s="59"/>
      <c r="D7" s="59" t="s">
        <v>95</v>
      </c>
      <c r="E7" s="59" t="s">
        <v>95</v>
      </c>
      <c r="F7" s="59"/>
      <c r="G7" s="59"/>
    </row>
    <row r="8" spans="1:7" x14ac:dyDescent="0.25">
      <c r="A8" s="6" t="s">
        <v>32</v>
      </c>
      <c r="B8" s="59" t="s">
        <v>95</v>
      </c>
      <c r="C8" s="59" t="s">
        <v>95</v>
      </c>
      <c r="D8" s="59"/>
      <c r="E8" s="59" t="s">
        <v>95</v>
      </c>
      <c r="F8" s="59"/>
      <c r="G8" s="59" t="s">
        <v>95</v>
      </c>
    </row>
    <row r="9" spans="1:7" x14ac:dyDescent="0.25">
      <c r="A9" s="6" t="s">
        <v>33</v>
      </c>
      <c r="B9" s="59" t="s">
        <v>95</v>
      </c>
      <c r="C9" s="59"/>
      <c r="D9" s="59"/>
      <c r="E9" s="59"/>
      <c r="F9" s="59"/>
      <c r="G9" s="59"/>
    </row>
    <row r="10" spans="1:7" x14ac:dyDescent="0.25">
      <c r="A10" s="6" t="s">
        <v>34</v>
      </c>
      <c r="B10" s="59" t="s">
        <v>95</v>
      </c>
      <c r="C10" s="59"/>
      <c r="D10" s="59"/>
      <c r="E10" s="59"/>
      <c r="F10" s="59"/>
      <c r="G10" s="59" t="s">
        <v>95</v>
      </c>
    </row>
    <row r="11" spans="1:7" x14ac:dyDescent="0.25">
      <c r="A11" s="6" t="s">
        <v>35</v>
      </c>
      <c r="B11" s="59"/>
      <c r="C11" s="59"/>
      <c r="D11" s="59" t="s">
        <v>95</v>
      </c>
      <c r="E11" s="59"/>
      <c r="F11" s="59"/>
      <c r="G11" s="59"/>
    </row>
    <row r="12" spans="1:7" x14ac:dyDescent="0.25">
      <c r="A12" s="6" t="s">
        <v>36</v>
      </c>
      <c r="B12" s="59"/>
      <c r="C12" s="59"/>
      <c r="D12" s="59"/>
      <c r="E12" s="59"/>
      <c r="F12" s="59" t="s">
        <v>95</v>
      </c>
      <c r="G12" s="59" t="s">
        <v>95</v>
      </c>
    </row>
    <row r="13" spans="1:7" x14ac:dyDescent="0.25">
      <c r="A13" s="6" t="s">
        <v>37</v>
      </c>
      <c r="B13" s="59"/>
      <c r="C13" s="59"/>
      <c r="D13" s="59" t="s">
        <v>95</v>
      </c>
      <c r="E13" s="59" t="s">
        <v>95</v>
      </c>
      <c r="F13" s="59"/>
      <c r="G13" s="59"/>
    </row>
    <row r="14" spans="1:7" x14ac:dyDescent="0.25">
      <c r="A14" s="6" t="s">
        <v>38</v>
      </c>
      <c r="B14" s="59" t="s">
        <v>95</v>
      </c>
      <c r="C14" s="59"/>
      <c r="D14" s="59" t="s">
        <v>95</v>
      </c>
      <c r="E14" s="59" t="s">
        <v>95</v>
      </c>
      <c r="F14" s="59" t="s">
        <v>95</v>
      </c>
      <c r="G14" s="59" t="s">
        <v>95</v>
      </c>
    </row>
    <row r="15" spans="1:7" x14ac:dyDescent="0.25">
      <c r="A15" s="6" t="s">
        <v>39</v>
      </c>
      <c r="B15" s="59" t="s">
        <v>95</v>
      </c>
      <c r="C15" s="59" t="s">
        <v>95</v>
      </c>
      <c r="D15" s="59" t="s">
        <v>95</v>
      </c>
      <c r="E15" s="59">
        <v>6</v>
      </c>
      <c r="F15" s="59" t="s">
        <v>95</v>
      </c>
      <c r="G15" s="59" t="s">
        <v>95</v>
      </c>
    </row>
    <row r="16" spans="1:7" x14ac:dyDescent="0.25">
      <c r="A16" s="6" t="s">
        <v>40</v>
      </c>
      <c r="B16" s="59" t="s">
        <v>95</v>
      </c>
      <c r="C16" s="59" t="s">
        <v>95</v>
      </c>
      <c r="D16" s="59"/>
      <c r="E16" s="59" t="s">
        <v>95</v>
      </c>
      <c r="F16" s="59" t="s">
        <v>95</v>
      </c>
      <c r="G16" s="59" t="s">
        <v>95</v>
      </c>
    </row>
    <row r="17" spans="1:7" x14ac:dyDescent="0.25">
      <c r="A17" s="6" t="s">
        <v>41</v>
      </c>
      <c r="B17" s="59"/>
      <c r="C17" s="59"/>
      <c r="D17" s="59"/>
      <c r="E17" s="59" t="s">
        <v>95</v>
      </c>
      <c r="F17" s="59"/>
      <c r="G17" s="59"/>
    </row>
    <row r="18" spans="1:7" x14ac:dyDescent="0.25">
      <c r="A18" s="6" t="s">
        <v>42</v>
      </c>
      <c r="B18" s="59" t="s">
        <v>95</v>
      </c>
      <c r="C18" s="59"/>
      <c r="D18" s="59"/>
      <c r="E18" s="59"/>
      <c r="F18" s="59"/>
      <c r="G18" s="59"/>
    </row>
    <row r="19" spans="1:7" x14ac:dyDescent="0.25">
      <c r="A19" s="6" t="s">
        <v>109</v>
      </c>
      <c r="B19" s="59">
        <v>5</v>
      </c>
      <c r="C19" s="59">
        <v>5</v>
      </c>
      <c r="D19" s="59">
        <v>5</v>
      </c>
      <c r="E19" s="59" t="s">
        <v>95</v>
      </c>
      <c r="F19" s="59" t="s">
        <v>95</v>
      </c>
      <c r="G19" s="59" t="s">
        <v>95</v>
      </c>
    </row>
    <row r="20" spans="1:7" x14ac:dyDescent="0.25">
      <c r="A20" s="6" t="s">
        <v>43</v>
      </c>
      <c r="B20" s="59"/>
      <c r="C20" s="59"/>
      <c r="D20" s="59"/>
      <c r="E20" s="59"/>
      <c r="F20" s="59"/>
      <c r="G20" s="59" t="s">
        <v>95</v>
      </c>
    </row>
    <row r="21" spans="1:7" x14ac:dyDescent="0.25">
      <c r="A21" s="6" t="s">
        <v>99</v>
      </c>
      <c r="B21" s="59" t="s">
        <v>95</v>
      </c>
      <c r="C21" s="59"/>
      <c r="D21" s="59"/>
      <c r="E21" s="59" t="s">
        <v>95</v>
      </c>
      <c r="F21" s="59" t="s">
        <v>95</v>
      </c>
      <c r="G21" s="59" t="s">
        <v>95</v>
      </c>
    </row>
    <row r="22" spans="1:7" x14ac:dyDescent="0.25">
      <c r="A22" s="6" t="s">
        <v>44</v>
      </c>
      <c r="B22" s="59"/>
      <c r="C22" s="59"/>
      <c r="D22" s="59" t="s">
        <v>95</v>
      </c>
      <c r="E22" s="59"/>
      <c r="F22" s="59"/>
      <c r="G22" s="59"/>
    </row>
    <row r="23" spans="1:7" x14ac:dyDescent="0.25">
      <c r="A23" s="6" t="s">
        <v>45</v>
      </c>
      <c r="B23" s="59"/>
      <c r="C23" s="59" t="s">
        <v>95</v>
      </c>
      <c r="D23" s="59"/>
      <c r="E23" s="59"/>
      <c r="F23" s="59"/>
      <c r="G23" s="59"/>
    </row>
    <row r="24" spans="1:7" x14ac:dyDescent="0.25">
      <c r="A24" s="6" t="s">
        <v>46</v>
      </c>
      <c r="B24" s="59" t="s">
        <v>95</v>
      </c>
      <c r="C24" s="59"/>
      <c r="D24" s="59"/>
      <c r="E24" s="59"/>
      <c r="F24" s="59"/>
      <c r="G24" s="59" t="s">
        <v>95</v>
      </c>
    </row>
    <row r="25" spans="1:7" x14ac:dyDescent="0.25">
      <c r="A25" s="6" t="s">
        <v>100</v>
      </c>
      <c r="B25" s="59"/>
      <c r="C25" s="59"/>
      <c r="D25" s="59" t="s">
        <v>95</v>
      </c>
      <c r="E25" s="59"/>
      <c r="F25" s="59"/>
      <c r="G25" s="59"/>
    </row>
    <row r="26" spans="1:7" x14ac:dyDescent="0.25">
      <c r="A26" s="6" t="s">
        <v>101</v>
      </c>
      <c r="B26" s="59" t="s">
        <v>95</v>
      </c>
      <c r="C26" s="59" t="s">
        <v>95</v>
      </c>
      <c r="D26" s="59"/>
      <c r="E26" s="59"/>
      <c r="F26" s="59"/>
      <c r="G26" s="59"/>
    </row>
    <row r="27" spans="1:7" x14ac:dyDescent="0.25">
      <c r="A27" s="6" t="s">
        <v>102</v>
      </c>
      <c r="B27" s="59"/>
      <c r="C27" s="59" t="s">
        <v>95</v>
      </c>
      <c r="D27" s="59" t="s">
        <v>95</v>
      </c>
      <c r="E27" s="59" t="s">
        <v>95</v>
      </c>
      <c r="F27" s="59" t="s">
        <v>95</v>
      </c>
      <c r="G27" s="59"/>
    </row>
    <row r="28" spans="1:7" x14ac:dyDescent="0.25">
      <c r="A28" s="6" t="s">
        <v>103</v>
      </c>
      <c r="B28" s="59" t="s">
        <v>95</v>
      </c>
      <c r="C28" s="59" t="s">
        <v>95</v>
      </c>
      <c r="D28" s="59" t="s">
        <v>95</v>
      </c>
      <c r="E28" s="59"/>
      <c r="F28" s="59" t="s">
        <v>95</v>
      </c>
      <c r="G28" s="59"/>
    </row>
    <row r="29" spans="1:7" x14ac:dyDescent="0.25">
      <c r="A29" s="6" t="s">
        <v>47</v>
      </c>
      <c r="B29" s="59"/>
      <c r="C29" s="59" t="s">
        <v>95</v>
      </c>
      <c r="D29" s="59"/>
      <c r="E29" s="59"/>
      <c r="F29" s="59"/>
      <c r="G29" s="59"/>
    </row>
    <row r="30" spans="1:7" x14ac:dyDescent="0.25">
      <c r="A30" s="6" t="s">
        <v>48</v>
      </c>
      <c r="B30" s="59"/>
      <c r="C30" s="59" t="s">
        <v>95</v>
      </c>
      <c r="D30" s="59"/>
      <c r="E30" s="59" t="s">
        <v>95</v>
      </c>
      <c r="F30" s="59"/>
      <c r="G30" s="59"/>
    </row>
    <row r="31" spans="1:7" x14ac:dyDescent="0.25">
      <c r="A31" s="6" t="s">
        <v>16</v>
      </c>
      <c r="B31" s="59">
        <v>67</v>
      </c>
      <c r="C31" s="59">
        <v>41</v>
      </c>
      <c r="D31" s="59">
        <v>6</v>
      </c>
      <c r="E31" s="59">
        <v>9</v>
      </c>
      <c r="F31" s="59">
        <v>7</v>
      </c>
      <c r="G31" s="59">
        <v>14</v>
      </c>
    </row>
    <row r="32" spans="1:7" x14ac:dyDescent="0.25">
      <c r="A32" s="6" t="s">
        <v>49</v>
      </c>
      <c r="B32" s="59"/>
      <c r="C32" s="59" t="s">
        <v>95</v>
      </c>
      <c r="D32" s="59" t="s">
        <v>95</v>
      </c>
      <c r="E32" s="59" t="s">
        <v>95</v>
      </c>
      <c r="F32" s="59"/>
      <c r="G32" s="59" t="s">
        <v>95</v>
      </c>
    </row>
    <row r="33" spans="1:7" x14ac:dyDescent="0.25">
      <c r="A33" s="6" t="s">
        <v>104</v>
      </c>
      <c r="B33" s="59"/>
      <c r="C33" s="59"/>
      <c r="D33" s="59" t="s">
        <v>95</v>
      </c>
      <c r="E33" s="59"/>
      <c r="F33" s="59" t="s">
        <v>95</v>
      </c>
      <c r="G33" s="59"/>
    </row>
    <row r="34" spans="1:7" x14ac:dyDescent="0.25">
      <c r="A34" s="6" t="s">
        <v>50</v>
      </c>
      <c r="B34" s="59"/>
      <c r="C34" s="59" t="s">
        <v>95</v>
      </c>
      <c r="D34" s="59"/>
      <c r="E34" s="59"/>
      <c r="F34" s="59"/>
      <c r="G34" s="59" t="s">
        <v>95</v>
      </c>
    </row>
    <row r="35" spans="1:7" x14ac:dyDescent="0.25">
      <c r="A35" s="6" t="s">
        <v>105</v>
      </c>
      <c r="B35" s="59">
        <v>25</v>
      </c>
      <c r="C35" s="59">
        <v>11</v>
      </c>
      <c r="D35" s="59"/>
      <c r="E35" s="59"/>
      <c r="F35" s="59"/>
      <c r="G35" s="59"/>
    </row>
    <row r="36" spans="1:7" x14ac:dyDescent="0.25">
      <c r="A36" s="6" t="s">
        <v>51</v>
      </c>
      <c r="B36" s="59"/>
      <c r="C36" s="59"/>
      <c r="D36" s="59"/>
      <c r="E36" s="59" t="s">
        <v>95</v>
      </c>
      <c r="F36" s="59" t="s">
        <v>95</v>
      </c>
      <c r="G36" s="59"/>
    </row>
    <row r="37" spans="1:7" x14ac:dyDescent="0.25">
      <c r="A37" s="6" t="s">
        <v>106</v>
      </c>
      <c r="B37" s="59" t="s">
        <v>95</v>
      </c>
      <c r="C37" s="59" t="s">
        <v>95</v>
      </c>
      <c r="D37" s="59" t="s">
        <v>95</v>
      </c>
      <c r="E37" s="59" t="s">
        <v>95</v>
      </c>
      <c r="F37" s="59" t="s">
        <v>95</v>
      </c>
      <c r="G37" s="59" t="s">
        <v>95</v>
      </c>
    </row>
    <row r="38" spans="1:7" x14ac:dyDescent="0.25">
      <c r="A38" s="6" t="s">
        <v>52</v>
      </c>
      <c r="B38" s="59"/>
      <c r="C38" s="59">
        <v>5</v>
      </c>
      <c r="D38" s="59" t="s">
        <v>95</v>
      </c>
      <c r="E38" s="59"/>
      <c r="F38" s="59" t="s">
        <v>95</v>
      </c>
      <c r="G38" s="59" t="s">
        <v>95</v>
      </c>
    </row>
    <row r="39" spans="1:7" x14ac:dyDescent="0.25">
      <c r="A39" s="6" t="s">
        <v>53</v>
      </c>
      <c r="B39" s="59" t="s">
        <v>95</v>
      </c>
      <c r="C39" s="59"/>
      <c r="D39" s="59" t="s">
        <v>95</v>
      </c>
      <c r="E39" s="59" t="s">
        <v>95</v>
      </c>
      <c r="F39" s="59" t="s">
        <v>95</v>
      </c>
      <c r="G39" s="59" t="s">
        <v>95</v>
      </c>
    </row>
    <row r="40" spans="1:7" x14ac:dyDescent="0.25">
      <c r="A40" s="6" t="s">
        <v>54</v>
      </c>
      <c r="B40" s="59"/>
      <c r="C40" s="59"/>
      <c r="D40" s="59"/>
      <c r="E40" s="59"/>
      <c r="F40" s="59"/>
      <c r="G40" s="59" t="s">
        <v>95</v>
      </c>
    </row>
    <row r="41" spans="1:7" x14ac:dyDescent="0.25">
      <c r="A41" s="6" t="s">
        <v>55</v>
      </c>
      <c r="B41" s="59" t="s">
        <v>95</v>
      </c>
      <c r="C41" s="59"/>
      <c r="D41" s="59"/>
      <c r="E41" s="59"/>
      <c r="F41" s="59"/>
      <c r="G41" s="59"/>
    </row>
    <row r="42" spans="1:7" x14ac:dyDescent="0.25">
      <c r="A42" s="6" t="s">
        <v>56</v>
      </c>
      <c r="B42" s="59">
        <v>1592</v>
      </c>
      <c r="C42" s="59">
        <v>1634</v>
      </c>
      <c r="D42" s="59">
        <v>1676</v>
      </c>
      <c r="E42" s="59">
        <v>1720</v>
      </c>
      <c r="F42" s="59">
        <v>1628</v>
      </c>
      <c r="G42" s="59">
        <v>1773</v>
      </c>
    </row>
    <row r="43" spans="1:7" x14ac:dyDescent="0.25">
      <c r="A43" s="6" t="s">
        <v>57</v>
      </c>
      <c r="B43" s="59" t="s">
        <v>95</v>
      </c>
      <c r="C43" s="59"/>
      <c r="D43" s="59"/>
      <c r="E43" s="59">
        <v>9</v>
      </c>
      <c r="F43" s="59">
        <v>26</v>
      </c>
      <c r="G43" s="59">
        <v>63</v>
      </c>
    </row>
    <row r="44" spans="1:7" x14ac:dyDescent="0.25">
      <c r="A44" s="6" t="s">
        <v>58</v>
      </c>
      <c r="B44" s="59" t="s">
        <v>95</v>
      </c>
      <c r="C44" s="59" t="s">
        <v>95</v>
      </c>
      <c r="D44" s="59"/>
      <c r="E44" s="59"/>
      <c r="F44" s="59"/>
      <c r="G44" s="59"/>
    </row>
    <row r="45" spans="1:7" x14ac:dyDescent="0.25">
      <c r="A45" s="6" t="s">
        <v>59</v>
      </c>
      <c r="B45" s="59">
        <v>14</v>
      </c>
      <c r="C45" s="59" t="s">
        <v>95</v>
      </c>
      <c r="D45" s="59" t="s">
        <v>95</v>
      </c>
      <c r="E45" s="59" t="s">
        <v>95</v>
      </c>
      <c r="F45" s="59" t="s">
        <v>95</v>
      </c>
      <c r="G45" s="59" t="s">
        <v>95</v>
      </c>
    </row>
    <row r="47" spans="1:7" x14ac:dyDescent="0.25">
      <c r="A47" s="129" t="s">
        <v>211</v>
      </c>
    </row>
  </sheetData>
  <mergeCells count="1">
    <mergeCell ref="A1:G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61A56-80FD-416A-BD3D-73038671F21B}">
  <dimension ref="A1:G40"/>
  <sheetViews>
    <sheetView zoomScaleNormal="100" workbookViewId="0">
      <pane ySplit="1" topLeftCell="A2" activePane="bottomLeft" state="frozen"/>
      <selection pane="bottomLeft" activeCell="A40" sqref="A40"/>
    </sheetView>
    <sheetView workbookViewId="1">
      <selection sqref="A1:G1"/>
    </sheetView>
  </sheetViews>
  <sheetFormatPr defaultRowHeight="15" x14ac:dyDescent="0.25"/>
  <cols>
    <col min="1" max="1" width="25.5703125" style="121" bestFit="1" customWidth="1"/>
    <col min="2" max="2" width="13.140625" style="134" bestFit="1" customWidth="1"/>
    <col min="3" max="3" width="11.42578125" style="134" customWidth="1"/>
    <col min="4" max="4" width="10.140625" style="134" customWidth="1"/>
    <col min="5" max="5" width="9.5703125" style="134" customWidth="1"/>
    <col min="6" max="7" width="9" style="134"/>
    <col min="8" max="16384" width="9.140625" style="121"/>
  </cols>
  <sheetData>
    <row r="1" spans="1:7" s="145" customFormat="1" ht="15" customHeight="1" x14ac:dyDescent="0.25">
      <c r="A1" s="111" t="s">
        <v>71</v>
      </c>
      <c r="B1" s="111"/>
      <c r="C1" s="111"/>
      <c r="D1" s="111"/>
      <c r="E1" s="111"/>
      <c r="F1" s="111"/>
      <c r="G1" s="111"/>
    </row>
    <row r="2" spans="1:7" ht="15.75" thickBot="1" x14ac:dyDescent="0.3">
      <c r="A2" s="7" t="s">
        <v>60</v>
      </c>
      <c r="B2" s="61" t="s">
        <v>0</v>
      </c>
      <c r="C2" s="61" t="s">
        <v>1</v>
      </c>
      <c r="D2" s="61" t="s">
        <v>2</v>
      </c>
      <c r="E2" s="61" t="s">
        <v>3</v>
      </c>
      <c r="F2" s="61" t="s">
        <v>4</v>
      </c>
      <c r="G2" s="61" t="s">
        <v>5</v>
      </c>
    </row>
    <row r="3" spans="1:7" ht="16.5" thickTop="1" thickBot="1" x14ac:dyDescent="0.3">
      <c r="A3" s="8" t="s">
        <v>107</v>
      </c>
      <c r="B3" s="43" t="s">
        <v>95</v>
      </c>
      <c r="C3" s="44" t="s">
        <v>95</v>
      </c>
      <c r="D3" s="44" t="s">
        <v>95</v>
      </c>
      <c r="E3" s="44" t="s">
        <v>95</v>
      </c>
      <c r="F3" s="44" t="s">
        <v>95</v>
      </c>
      <c r="G3" s="44" t="s">
        <v>95</v>
      </c>
    </row>
    <row r="4" spans="1:7" ht="16.5" thickTop="1" thickBot="1" x14ac:dyDescent="0.3">
      <c r="A4" s="8" t="s">
        <v>29</v>
      </c>
      <c r="B4" s="45" t="s">
        <v>95</v>
      </c>
      <c r="C4" s="46"/>
      <c r="D4" s="46"/>
      <c r="E4" s="46"/>
      <c r="F4" s="46"/>
      <c r="G4" s="46"/>
    </row>
    <row r="5" spans="1:7" ht="16.5" thickTop="1" thickBot="1" x14ac:dyDescent="0.3">
      <c r="A5" s="8" t="s">
        <v>62</v>
      </c>
      <c r="B5" s="47" t="s">
        <v>95</v>
      </c>
      <c r="C5" s="48"/>
      <c r="D5" s="48"/>
      <c r="E5" s="48" t="s">
        <v>95</v>
      </c>
      <c r="F5" s="48"/>
      <c r="G5" s="48"/>
    </row>
    <row r="6" spans="1:7" ht="16.5" thickTop="1" thickBot="1" x14ac:dyDescent="0.3">
      <c r="A6" s="8" t="s">
        <v>30</v>
      </c>
      <c r="B6" s="45"/>
      <c r="C6" s="46"/>
      <c r="D6" s="46"/>
      <c r="E6" s="46" t="s">
        <v>95</v>
      </c>
      <c r="F6" s="46"/>
      <c r="G6" s="46"/>
    </row>
    <row r="7" spans="1:7" ht="16.5" thickTop="1" thickBot="1" x14ac:dyDescent="0.3">
      <c r="A7" s="8" t="s">
        <v>32</v>
      </c>
      <c r="B7" s="47"/>
      <c r="C7" s="48" t="s">
        <v>95</v>
      </c>
      <c r="D7" s="48"/>
      <c r="E7" s="48"/>
      <c r="F7" s="48" t="s">
        <v>95</v>
      </c>
      <c r="G7" s="48"/>
    </row>
    <row r="8" spans="1:7" ht="16.5" thickTop="1" thickBot="1" x14ac:dyDescent="0.3">
      <c r="A8" s="8" t="s">
        <v>34</v>
      </c>
      <c r="B8" s="45"/>
      <c r="C8" s="46" t="s">
        <v>95</v>
      </c>
      <c r="D8" s="46"/>
      <c r="E8" s="46"/>
      <c r="F8" s="46" t="s">
        <v>95</v>
      </c>
      <c r="G8" s="46"/>
    </row>
    <row r="9" spans="1:7" ht="16.5" thickTop="1" thickBot="1" x14ac:dyDescent="0.3">
      <c r="A9" s="8" t="s">
        <v>108</v>
      </c>
      <c r="B9" s="49"/>
      <c r="C9" s="49"/>
      <c r="D9" s="49"/>
      <c r="E9" s="49"/>
      <c r="F9" s="49" t="s">
        <v>95</v>
      </c>
      <c r="G9" s="49"/>
    </row>
    <row r="10" spans="1:7" ht="16.5" thickTop="1" thickBot="1" x14ac:dyDescent="0.3">
      <c r="A10" s="8" t="s">
        <v>38</v>
      </c>
      <c r="B10" s="50">
        <v>293</v>
      </c>
      <c r="C10" s="51">
        <v>287</v>
      </c>
      <c r="D10" s="51">
        <v>388</v>
      </c>
      <c r="E10" s="51">
        <v>562</v>
      </c>
      <c r="F10" s="51">
        <v>705</v>
      </c>
      <c r="G10" s="51">
        <v>729</v>
      </c>
    </row>
    <row r="11" spans="1:7" ht="16.5" thickTop="1" thickBot="1" x14ac:dyDescent="0.3">
      <c r="A11" s="8" t="s">
        <v>39</v>
      </c>
      <c r="B11" s="47" t="s">
        <v>95</v>
      </c>
      <c r="C11" s="48" t="s">
        <v>95</v>
      </c>
      <c r="D11" s="48"/>
      <c r="E11" s="48" t="s">
        <v>95</v>
      </c>
      <c r="F11" s="48"/>
      <c r="G11" s="48" t="s">
        <v>95</v>
      </c>
    </row>
    <row r="12" spans="1:7" ht="16.5" thickTop="1" thickBot="1" x14ac:dyDescent="0.3">
      <c r="A12" s="8" t="s">
        <v>40</v>
      </c>
      <c r="B12" s="45">
        <v>8</v>
      </c>
      <c r="C12" s="46">
        <v>10</v>
      </c>
      <c r="D12" s="46" t="s">
        <v>95</v>
      </c>
      <c r="E12" s="46" t="s">
        <v>95</v>
      </c>
      <c r="F12" s="46" t="s">
        <v>95</v>
      </c>
      <c r="G12" s="46" t="s">
        <v>95</v>
      </c>
    </row>
    <row r="13" spans="1:7" ht="16.5" thickTop="1" thickBot="1" x14ac:dyDescent="0.3">
      <c r="A13" s="8" t="s">
        <v>63</v>
      </c>
      <c r="B13" s="47"/>
      <c r="C13" s="48"/>
      <c r="D13" s="48" t="s">
        <v>95</v>
      </c>
      <c r="E13" s="48"/>
      <c r="F13" s="48" t="s">
        <v>95</v>
      </c>
      <c r="G13" s="48"/>
    </row>
    <row r="14" spans="1:7" ht="16.5" thickTop="1" thickBot="1" x14ac:dyDescent="0.3">
      <c r="A14" s="8" t="s">
        <v>64</v>
      </c>
      <c r="B14" s="45"/>
      <c r="C14" s="46"/>
      <c r="D14" s="46" t="s">
        <v>95</v>
      </c>
      <c r="E14" s="46"/>
      <c r="F14" s="46"/>
      <c r="G14" s="46" t="s">
        <v>95</v>
      </c>
    </row>
    <row r="15" spans="1:7" ht="16.5" thickTop="1" thickBot="1" x14ac:dyDescent="0.3">
      <c r="A15" s="8" t="s">
        <v>41</v>
      </c>
      <c r="B15" s="47"/>
      <c r="C15" s="48"/>
      <c r="D15" s="48" t="s">
        <v>95</v>
      </c>
      <c r="E15" s="48" t="s">
        <v>95</v>
      </c>
      <c r="F15" s="48"/>
      <c r="G15" s="48"/>
    </row>
    <row r="16" spans="1:7" ht="16.5" thickTop="1" thickBot="1" x14ac:dyDescent="0.3">
      <c r="A16" s="8" t="s">
        <v>42</v>
      </c>
      <c r="B16" s="45"/>
      <c r="C16" s="46"/>
      <c r="D16" s="46" t="s">
        <v>95</v>
      </c>
      <c r="E16" s="46"/>
      <c r="F16" s="46"/>
      <c r="G16" s="46"/>
    </row>
    <row r="17" spans="1:7" ht="16.5" thickTop="1" thickBot="1" x14ac:dyDescent="0.3">
      <c r="A17" s="8" t="s">
        <v>65</v>
      </c>
      <c r="B17" s="47" t="s">
        <v>95</v>
      </c>
      <c r="C17" s="48"/>
      <c r="D17" s="48" t="s">
        <v>95</v>
      </c>
      <c r="E17" s="48" t="s">
        <v>95</v>
      </c>
      <c r="F17" s="48"/>
      <c r="G17" s="48"/>
    </row>
    <row r="18" spans="1:7" ht="16.5" thickTop="1" thickBot="1" x14ac:dyDescent="0.3">
      <c r="A18" s="8" t="s">
        <v>66</v>
      </c>
      <c r="B18" s="45"/>
      <c r="C18" s="46"/>
      <c r="D18" s="46"/>
      <c r="E18" s="46" t="s">
        <v>95</v>
      </c>
      <c r="F18" s="46"/>
      <c r="G18" s="46" t="s">
        <v>95</v>
      </c>
    </row>
    <row r="19" spans="1:7" ht="16.5" thickTop="1" thickBot="1" x14ac:dyDescent="0.3">
      <c r="A19" s="8" t="s">
        <v>109</v>
      </c>
      <c r="B19" s="47" t="s">
        <v>95</v>
      </c>
      <c r="C19" s="48" t="s">
        <v>95</v>
      </c>
      <c r="D19" s="48"/>
      <c r="E19" s="48" t="s">
        <v>95</v>
      </c>
      <c r="F19" s="48"/>
      <c r="G19" s="48" t="s">
        <v>95</v>
      </c>
    </row>
    <row r="20" spans="1:7" ht="16.5" thickTop="1" thickBot="1" x14ac:dyDescent="0.3">
      <c r="A20" s="8" t="s">
        <v>99</v>
      </c>
      <c r="B20" s="45" t="s">
        <v>95</v>
      </c>
      <c r="C20" s="46" t="s">
        <v>95</v>
      </c>
      <c r="D20" s="46"/>
      <c r="E20" s="46"/>
      <c r="F20" s="46"/>
      <c r="G20" s="46" t="s">
        <v>95</v>
      </c>
    </row>
    <row r="21" spans="1:7" ht="16.5" thickTop="1" thickBot="1" x14ac:dyDescent="0.3">
      <c r="A21" s="8" t="s">
        <v>67</v>
      </c>
      <c r="B21" s="47"/>
      <c r="C21" s="48"/>
      <c r="D21" s="48"/>
      <c r="E21" s="48" t="s">
        <v>95</v>
      </c>
      <c r="F21" s="48"/>
      <c r="G21" s="48" t="s">
        <v>95</v>
      </c>
    </row>
    <row r="22" spans="1:7" ht="16.5" thickTop="1" thickBot="1" x14ac:dyDescent="0.3">
      <c r="A22" s="8" t="s">
        <v>68</v>
      </c>
      <c r="B22" s="45"/>
      <c r="C22" s="46" t="s">
        <v>95</v>
      </c>
      <c r="D22" s="46"/>
      <c r="E22" s="46"/>
      <c r="F22" s="46" t="s">
        <v>95</v>
      </c>
      <c r="G22" s="46"/>
    </row>
    <row r="23" spans="1:7" ht="16.5" thickTop="1" thickBot="1" x14ac:dyDescent="0.3">
      <c r="A23" s="8" t="s">
        <v>102</v>
      </c>
      <c r="B23" s="47" t="s">
        <v>95</v>
      </c>
      <c r="C23" s="48" t="s">
        <v>95</v>
      </c>
      <c r="D23" s="48"/>
      <c r="E23" s="48" t="s">
        <v>95</v>
      </c>
      <c r="F23" s="48">
        <v>5</v>
      </c>
      <c r="G23" s="48">
        <v>7</v>
      </c>
    </row>
    <row r="24" spans="1:7" ht="16.5" thickTop="1" thickBot="1" x14ac:dyDescent="0.3">
      <c r="A24" s="8" t="s">
        <v>103</v>
      </c>
      <c r="B24" s="49"/>
      <c r="C24" s="49" t="s">
        <v>95</v>
      </c>
      <c r="D24" s="49" t="s">
        <v>95</v>
      </c>
      <c r="E24" s="49" t="s">
        <v>95</v>
      </c>
      <c r="F24" s="49"/>
      <c r="G24" s="49" t="s">
        <v>95</v>
      </c>
    </row>
    <row r="25" spans="1:7" ht="16.5" thickTop="1" thickBot="1" x14ac:dyDescent="0.3">
      <c r="A25" s="8" t="s">
        <v>48</v>
      </c>
      <c r="B25" s="43" t="s">
        <v>95</v>
      </c>
      <c r="C25" s="44" t="s">
        <v>95</v>
      </c>
      <c r="D25" s="44" t="s">
        <v>95</v>
      </c>
      <c r="E25" s="44" t="s">
        <v>95</v>
      </c>
      <c r="F25" s="44" t="s">
        <v>95</v>
      </c>
      <c r="G25" s="44" t="s">
        <v>95</v>
      </c>
    </row>
    <row r="26" spans="1:7" ht="16.5" thickTop="1" thickBot="1" x14ac:dyDescent="0.3">
      <c r="A26" s="8" t="s">
        <v>16</v>
      </c>
      <c r="B26" s="45">
        <v>19</v>
      </c>
      <c r="C26" s="46">
        <v>27</v>
      </c>
      <c r="D26" s="46">
        <v>18</v>
      </c>
      <c r="E26" s="46" t="s">
        <v>95</v>
      </c>
      <c r="F26" s="46" t="s">
        <v>95</v>
      </c>
      <c r="G26" s="46">
        <v>6</v>
      </c>
    </row>
    <row r="27" spans="1:7" ht="16.5" thickTop="1" thickBot="1" x14ac:dyDescent="0.3">
      <c r="A27" s="8" t="s">
        <v>69</v>
      </c>
      <c r="B27" s="47" t="s">
        <v>95</v>
      </c>
      <c r="C27" s="48"/>
      <c r="D27" s="48"/>
      <c r="E27" s="48"/>
      <c r="F27" s="48"/>
      <c r="G27" s="48"/>
    </row>
    <row r="28" spans="1:7" ht="16.5" thickTop="1" thickBot="1" x14ac:dyDescent="0.3">
      <c r="A28" s="8" t="s">
        <v>105</v>
      </c>
      <c r="B28" s="45"/>
      <c r="C28" s="46"/>
      <c r="D28" s="46" t="s">
        <v>95</v>
      </c>
      <c r="E28" s="46"/>
      <c r="F28" s="46"/>
      <c r="G28" s="46"/>
    </row>
    <row r="29" spans="1:7" ht="16.5" thickTop="1" thickBot="1" x14ac:dyDescent="0.3">
      <c r="A29" s="8" t="s">
        <v>51</v>
      </c>
      <c r="B29" s="47" t="s">
        <v>95</v>
      </c>
      <c r="C29" s="48"/>
      <c r="D29" s="48"/>
      <c r="E29" s="48" t="s">
        <v>95</v>
      </c>
      <c r="F29" s="48"/>
      <c r="G29" s="48"/>
    </row>
    <row r="30" spans="1:7" ht="16.5" thickTop="1" thickBot="1" x14ac:dyDescent="0.3">
      <c r="A30" s="8" t="s">
        <v>70</v>
      </c>
      <c r="B30" s="45"/>
      <c r="C30" s="46"/>
      <c r="D30" s="46"/>
      <c r="E30" s="46"/>
      <c r="F30" s="46"/>
      <c r="G30" s="46" t="s">
        <v>95</v>
      </c>
    </row>
    <row r="31" spans="1:7" ht="16.5" thickTop="1" thickBot="1" x14ac:dyDescent="0.3">
      <c r="A31" s="8" t="s">
        <v>106</v>
      </c>
      <c r="B31" s="47" t="s">
        <v>95</v>
      </c>
      <c r="C31" s="48" t="s">
        <v>95</v>
      </c>
      <c r="D31" s="48" t="s">
        <v>95</v>
      </c>
      <c r="E31" s="48" t="s">
        <v>95</v>
      </c>
      <c r="F31" s="48"/>
      <c r="G31" s="48" t="s">
        <v>95</v>
      </c>
    </row>
    <row r="32" spans="1:7" ht="16.5" thickTop="1" thickBot="1" x14ac:dyDescent="0.3">
      <c r="A32" s="8" t="s">
        <v>52</v>
      </c>
      <c r="B32" s="45" t="s">
        <v>95</v>
      </c>
      <c r="C32" s="46" t="s">
        <v>95</v>
      </c>
      <c r="D32" s="46" t="s">
        <v>95</v>
      </c>
      <c r="E32" s="46"/>
      <c r="F32" s="46" t="s">
        <v>95</v>
      </c>
      <c r="G32" s="46">
        <v>9</v>
      </c>
    </row>
    <row r="33" spans="1:7" ht="16.5" thickTop="1" thickBot="1" x14ac:dyDescent="0.3">
      <c r="A33" s="8" t="s">
        <v>53</v>
      </c>
      <c r="B33" s="47" t="s">
        <v>95</v>
      </c>
      <c r="C33" s="48"/>
      <c r="D33" s="48" t="s">
        <v>95</v>
      </c>
      <c r="E33" s="48"/>
      <c r="F33" s="48" t="s">
        <v>95</v>
      </c>
      <c r="G33" s="48"/>
    </row>
    <row r="34" spans="1:7" ht="16.5" thickTop="1" thickBot="1" x14ac:dyDescent="0.3">
      <c r="A34" s="8" t="s">
        <v>54</v>
      </c>
      <c r="B34" s="45"/>
      <c r="C34" s="46"/>
      <c r="D34" s="46"/>
      <c r="E34" s="46"/>
      <c r="F34" s="46"/>
      <c r="G34" s="46" t="s">
        <v>95</v>
      </c>
    </row>
    <row r="35" spans="1:7" ht="16.5" thickTop="1" thickBot="1" x14ac:dyDescent="0.3">
      <c r="A35" s="8" t="s">
        <v>55</v>
      </c>
      <c r="B35" s="47" t="s">
        <v>95</v>
      </c>
      <c r="C35" s="48"/>
      <c r="D35" s="48"/>
      <c r="E35" s="48"/>
      <c r="F35" s="48"/>
      <c r="G35" s="48"/>
    </row>
    <row r="36" spans="1:7" ht="16.5" thickTop="1" thickBot="1" x14ac:dyDescent="0.3">
      <c r="A36" s="8" t="s">
        <v>56</v>
      </c>
      <c r="B36" s="45">
        <v>471</v>
      </c>
      <c r="C36" s="46">
        <v>464</v>
      </c>
      <c r="D36" s="46">
        <v>485</v>
      </c>
      <c r="E36" s="46">
        <v>454</v>
      </c>
      <c r="F36" s="46">
        <v>466</v>
      </c>
      <c r="G36" s="46">
        <v>491</v>
      </c>
    </row>
    <row r="37" spans="1:7" ht="16.5" thickTop="1" thickBot="1" x14ac:dyDescent="0.3">
      <c r="A37" s="8" t="s">
        <v>58</v>
      </c>
      <c r="B37" s="47" t="s">
        <v>95</v>
      </c>
      <c r="C37" s="48"/>
      <c r="D37" s="48"/>
      <c r="E37" s="48" t="s">
        <v>95</v>
      </c>
      <c r="F37" s="48" t="s">
        <v>95</v>
      </c>
      <c r="G37" s="48" t="s">
        <v>95</v>
      </c>
    </row>
    <row r="38" spans="1:7" ht="16.5" thickTop="1" thickBot="1" x14ac:dyDescent="0.3">
      <c r="A38" s="8" t="s">
        <v>59</v>
      </c>
      <c r="B38" s="45">
        <v>627</v>
      </c>
      <c r="C38" s="46">
        <v>773</v>
      </c>
      <c r="D38" s="46">
        <v>805</v>
      </c>
      <c r="E38" s="46">
        <v>657</v>
      </c>
      <c r="F38" s="46">
        <v>633</v>
      </c>
      <c r="G38" s="46">
        <v>747</v>
      </c>
    </row>
    <row r="39" spans="1:7" ht="15.75" thickTop="1" x14ac:dyDescent="0.25"/>
    <row r="40" spans="1:7" x14ac:dyDescent="0.25">
      <c r="A40" s="129" t="s">
        <v>211</v>
      </c>
    </row>
  </sheetData>
  <mergeCells count="1">
    <mergeCell ref="A1:G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0D281-DE97-4DF1-B81D-DBFF023B199A}">
  <dimension ref="A1:G10"/>
  <sheetViews>
    <sheetView workbookViewId="0">
      <selection activeCell="A10" sqref="A10"/>
    </sheetView>
    <sheetView workbookViewId="1">
      <selection sqref="A1:E1"/>
    </sheetView>
  </sheetViews>
  <sheetFormatPr defaultRowHeight="15" x14ac:dyDescent="0.25"/>
  <cols>
    <col min="1" max="1" width="19" style="121" customWidth="1"/>
    <col min="2" max="2" width="9.140625" style="121"/>
    <col min="3" max="3" width="11.7109375" style="121" customWidth="1"/>
    <col min="4" max="4" width="9.140625" style="121"/>
    <col min="5" max="5" width="12" style="121" customWidth="1"/>
    <col min="6" max="16384" width="9.140625" style="121"/>
  </cols>
  <sheetData>
    <row r="1" spans="1:7" x14ac:dyDescent="0.25">
      <c r="A1" s="111" t="s">
        <v>137</v>
      </c>
      <c r="B1" s="111"/>
      <c r="C1" s="111"/>
      <c r="D1" s="111"/>
      <c r="E1" s="111"/>
      <c r="F1" s="146"/>
      <c r="G1" s="146"/>
    </row>
    <row r="2" spans="1:7" ht="14.65" customHeight="1" x14ac:dyDescent="0.25">
      <c r="A2" s="15" t="s">
        <v>13</v>
      </c>
      <c r="B2" s="62" t="s">
        <v>56</v>
      </c>
      <c r="C2" s="62" t="s">
        <v>38</v>
      </c>
      <c r="D2" s="62" t="s">
        <v>59</v>
      </c>
      <c r="E2" s="63" t="s">
        <v>80</v>
      </c>
    </row>
    <row r="3" spans="1:7" x14ac:dyDescent="0.25">
      <c r="A3" s="16">
        <v>2012</v>
      </c>
      <c r="B3" s="41">
        <v>0.32685599999999998</v>
      </c>
      <c r="C3" s="41">
        <v>0.20333100000000001</v>
      </c>
      <c r="D3" s="41">
        <v>0.43511499999999997</v>
      </c>
      <c r="E3" s="42">
        <v>3.4698000000000118E-2</v>
      </c>
    </row>
    <row r="4" spans="1:7" x14ac:dyDescent="0.25">
      <c r="A4" s="17">
        <v>2013</v>
      </c>
      <c r="B4" s="41">
        <v>0.294043</v>
      </c>
      <c r="C4" s="41">
        <v>0.18187600000000001</v>
      </c>
      <c r="D4" s="41">
        <v>0.48986099999999999</v>
      </c>
      <c r="E4" s="42">
        <v>3.4220000000000028E-2</v>
      </c>
    </row>
    <row r="5" spans="1:7" x14ac:dyDescent="0.25">
      <c r="A5" s="16">
        <v>2014</v>
      </c>
      <c r="B5" s="41">
        <v>0.28345999999999999</v>
      </c>
      <c r="C5" s="41">
        <v>0.226768</v>
      </c>
      <c r="D5" s="41">
        <v>0.47048499999999999</v>
      </c>
      <c r="E5" s="42">
        <v>1.9287000000000054E-2</v>
      </c>
    </row>
    <row r="6" spans="1:7" x14ac:dyDescent="0.25">
      <c r="A6" s="17">
        <v>2015</v>
      </c>
      <c r="B6" s="41">
        <v>0.26768900000000001</v>
      </c>
      <c r="C6" s="41">
        <v>0.331368</v>
      </c>
      <c r="D6" s="41">
        <v>0.387382</v>
      </c>
      <c r="E6" s="42">
        <v>1.3561000000000045E-2</v>
      </c>
    </row>
    <row r="7" spans="1:7" x14ac:dyDescent="0.25">
      <c r="A7" s="16">
        <v>2016</v>
      </c>
      <c r="B7" s="41">
        <v>0.25450600000000001</v>
      </c>
      <c r="C7" s="41">
        <v>0.38503500000000002</v>
      </c>
      <c r="D7" s="41">
        <v>0.34571299999999999</v>
      </c>
      <c r="E7" s="42">
        <v>1.4745999999999926E-2</v>
      </c>
    </row>
    <row r="8" spans="1:7" x14ac:dyDescent="0.25">
      <c r="A8" s="17">
        <v>2017</v>
      </c>
      <c r="B8" s="41">
        <v>0.24476600000000001</v>
      </c>
      <c r="C8" s="41">
        <v>0.36341000000000001</v>
      </c>
      <c r="D8" s="41">
        <v>0.37238300000000002</v>
      </c>
      <c r="E8" s="42">
        <v>1.9440999999999931E-2</v>
      </c>
    </row>
    <row r="10" spans="1:7" x14ac:dyDescent="0.25">
      <c r="A10" s="129" t="s">
        <v>211</v>
      </c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B92D4-5A36-4373-A434-FA1C46281354}">
  <dimension ref="A1:I51"/>
  <sheetViews>
    <sheetView zoomScaleNormal="100" workbookViewId="0">
      <selection activeCell="Q35" sqref="Q35"/>
    </sheetView>
    <sheetView workbookViewId="1">
      <selection sqref="A1:G1"/>
    </sheetView>
  </sheetViews>
  <sheetFormatPr defaultRowHeight="15" x14ac:dyDescent="0.25"/>
  <cols>
    <col min="1" max="1" width="23.28515625" style="121" customWidth="1"/>
    <col min="2" max="2" width="13.140625" style="134" bestFit="1" customWidth="1"/>
    <col min="3" max="3" width="11.42578125" style="134" customWidth="1"/>
    <col min="4" max="4" width="10.140625" style="134" customWidth="1"/>
    <col min="5" max="7" width="9" style="134"/>
    <col min="8" max="16384" width="9.140625" style="121"/>
  </cols>
  <sheetData>
    <row r="1" spans="1:7" ht="15" customHeight="1" x14ac:dyDescent="0.25">
      <c r="A1" s="112" t="s">
        <v>198</v>
      </c>
      <c r="B1" s="112"/>
      <c r="C1" s="112"/>
      <c r="D1" s="112"/>
      <c r="E1" s="112"/>
      <c r="F1" s="112"/>
      <c r="G1" s="112"/>
    </row>
    <row r="2" spans="1:7" x14ac:dyDescent="0.25">
      <c r="A2" s="7" t="s">
        <v>87</v>
      </c>
      <c r="B2" s="61" t="s">
        <v>0</v>
      </c>
      <c r="C2" s="61" t="s">
        <v>1</v>
      </c>
      <c r="D2" s="61" t="s">
        <v>2</v>
      </c>
      <c r="E2" s="61" t="s">
        <v>3</v>
      </c>
      <c r="F2" s="61" t="s">
        <v>4</v>
      </c>
      <c r="G2" s="61" t="s">
        <v>5</v>
      </c>
    </row>
    <row r="3" spans="1:7" x14ac:dyDescent="0.25">
      <c r="A3" s="11" t="s">
        <v>116</v>
      </c>
      <c r="B3" s="31"/>
      <c r="C3" s="37"/>
      <c r="D3" s="37"/>
      <c r="E3" s="31"/>
      <c r="F3" s="31"/>
      <c r="G3" s="31"/>
    </row>
    <row r="4" spans="1:7" ht="15.75" thickBot="1" x14ac:dyDescent="0.3">
      <c r="A4" s="8" t="s">
        <v>75</v>
      </c>
      <c r="B4" s="32" t="s">
        <v>95</v>
      </c>
      <c r="C4" s="38" t="s">
        <v>122</v>
      </c>
      <c r="D4" s="38" t="s">
        <v>122</v>
      </c>
      <c r="E4" s="24" t="s">
        <v>95</v>
      </c>
      <c r="F4" s="24" t="s">
        <v>95</v>
      </c>
      <c r="G4" s="24">
        <v>5</v>
      </c>
    </row>
    <row r="5" spans="1:7" ht="16.5" thickTop="1" thickBot="1" x14ac:dyDescent="0.3">
      <c r="A5" s="8" t="s">
        <v>78</v>
      </c>
      <c r="B5" s="32">
        <v>10</v>
      </c>
      <c r="C5" s="38" t="s">
        <v>122</v>
      </c>
      <c r="D5" s="38">
        <v>16</v>
      </c>
      <c r="E5" s="24">
        <v>8</v>
      </c>
      <c r="F5" s="24">
        <v>11</v>
      </c>
      <c r="G5" s="24">
        <v>8</v>
      </c>
    </row>
    <row r="6" spans="1:7" ht="16.5" thickTop="1" thickBot="1" x14ac:dyDescent="0.3">
      <c r="A6" s="8" t="s">
        <v>79</v>
      </c>
      <c r="B6" s="32">
        <v>23</v>
      </c>
      <c r="C6" s="38">
        <v>30</v>
      </c>
      <c r="D6" s="38">
        <v>34</v>
      </c>
      <c r="E6" s="24">
        <v>45</v>
      </c>
      <c r="F6" s="24">
        <v>33</v>
      </c>
      <c r="G6" s="24">
        <v>33</v>
      </c>
    </row>
    <row r="7" spans="1:7" ht="16.5" thickTop="1" thickBot="1" x14ac:dyDescent="0.3">
      <c r="A7" s="8" t="s">
        <v>81</v>
      </c>
      <c r="B7" s="32">
        <v>12</v>
      </c>
      <c r="C7" s="38">
        <v>12</v>
      </c>
      <c r="D7" s="38">
        <v>12</v>
      </c>
      <c r="E7" s="24">
        <v>11</v>
      </c>
      <c r="F7" s="24">
        <v>9</v>
      </c>
      <c r="G7" s="24" t="s">
        <v>95</v>
      </c>
    </row>
    <row r="8" spans="1:7" ht="16.5" thickTop="1" thickBot="1" x14ac:dyDescent="0.3">
      <c r="A8" s="8" t="s">
        <v>72</v>
      </c>
      <c r="B8" s="33">
        <v>17</v>
      </c>
      <c r="C8" s="39" t="s">
        <v>122</v>
      </c>
      <c r="D8" s="39">
        <v>20</v>
      </c>
      <c r="E8" s="34">
        <v>27</v>
      </c>
      <c r="F8" s="34">
        <v>10</v>
      </c>
      <c r="G8" s="34">
        <v>20</v>
      </c>
    </row>
    <row r="9" spans="1:7" ht="15.75" thickTop="1" x14ac:dyDescent="0.25">
      <c r="A9" s="11" t="s">
        <v>117</v>
      </c>
      <c r="B9" s="35"/>
      <c r="C9" s="40"/>
      <c r="D9" s="40"/>
      <c r="E9" s="35"/>
      <c r="F9" s="35"/>
      <c r="G9" s="35"/>
    </row>
    <row r="10" spans="1:7" ht="15.75" thickBot="1" x14ac:dyDescent="0.3">
      <c r="A10" s="8" t="s">
        <v>76</v>
      </c>
      <c r="B10" s="36">
        <v>24</v>
      </c>
      <c r="C10" s="38">
        <v>24</v>
      </c>
      <c r="D10" s="38">
        <v>24</v>
      </c>
      <c r="E10" s="22">
        <v>28</v>
      </c>
      <c r="F10" s="22">
        <v>26</v>
      </c>
      <c r="G10" s="22">
        <v>20</v>
      </c>
    </row>
    <row r="11" spans="1:7" ht="16.5" thickTop="1" thickBot="1" x14ac:dyDescent="0.3">
      <c r="A11" s="8" t="s">
        <v>77</v>
      </c>
      <c r="B11" s="32">
        <v>11</v>
      </c>
      <c r="C11" s="38">
        <v>17</v>
      </c>
      <c r="D11" s="38">
        <v>11</v>
      </c>
      <c r="E11" s="24">
        <v>15</v>
      </c>
      <c r="F11" s="24">
        <v>15</v>
      </c>
      <c r="G11" s="24">
        <v>15</v>
      </c>
    </row>
    <row r="12" spans="1:7" ht="16.5" thickTop="1" thickBot="1" x14ac:dyDescent="0.3">
      <c r="A12" s="8" t="s">
        <v>110</v>
      </c>
      <c r="B12" s="36" t="s">
        <v>95</v>
      </c>
      <c r="C12" s="38" t="s">
        <v>122</v>
      </c>
      <c r="D12" s="38" t="s">
        <v>122</v>
      </c>
      <c r="E12" s="22">
        <v>9</v>
      </c>
      <c r="F12" s="22">
        <v>8</v>
      </c>
      <c r="G12" s="22">
        <v>10</v>
      </c>
    </row>
    <row r="13" spans="1:7" ht="15.75" thickTop="1" x14ac:dyDescent="0.25">
      <c r="A13" s="11" t="s">
        <v>118</v>
      </c>
      <c r="B13" s="35"/>
      <c r="C13" s="40"/>
      <c r="D13" s="40"/>
      <c r="E13" s="35"/>
      <c r="F13" s="35"/>
      <c r="G13" s="35"/>
    </row>
    <row r="14" spans="1:7" ht="15.75" thickBot="1" x14ac:dyDescent="0.3">
      <c r="A14" s="8" t="s">
        <v>82</v>
      </c>
      <c r="B14" s="36">
        <v>7</v>
      </c>
      <c r="C14" s="38">
        <v>11</v>
      </c>
      <c r="D14" s="38" t="s">
        <v>122</v>
      </c>
      <c r="E14" s="22" t="s">
        <v>95</v>
      </c>
      <c r="F14" s="22">
        <v>13</v>
      </c>
      <c r="G14" s="22">
        <v>12</v>
      </c>
    </row>
    <row r="15" spans="1:7" ht="16.5" thickTop="1" thickBot="1" x14ac:dyDescent="0.3">
      <c r="A15" s="8" t="s">
        <v>83</v>
      </c>
      <c r="B15" s="32" t="s">
        <v>95</v>
      </c>
      <c r="C15" s="38" t="s">
        <v>122</v>
      </c>
      <c r="D15" s="38" t="s">
        <v>122</v>
      </c>
      <c r="E15" s="24" t="s">
        <v>95</v>
      </c>
      <c r="F15" s="24" t="s">
        <v>95</v>
      </c>
      <c r="G15" s="24" t="s">
        <v>95</v>
      </c>
    </row>
    <row r="16" spans="1:7" ht="16.5" thickTop="1" thickBot="1" x14ac:dyDescent="0.3">
      <c r="A16" s="8" t="s">
        <v>84</v>
      </c>
      <c r="B16" s="36">
        <v>10</v>
      </c>
      <c r="C16" s="38">
        <v>14</v>
      </c>
      <c r="D16" s="38">
        <v>15</v>
      </c>
      <c r="E16" s="22">
        <v>13</v>
      </c>
      <c r="F16" s="22">
        <v>18</v>
      </c>
      <c r="G16" s="22">
        <v>14</v>
      </c>
    </row>
    <row r="17" spans="1:9" ht="16.5" thickTop="1" thickBot="1" x14ac:dyDescent="0.3">
      <c r="A17" s="8" t="s">
        <v>111</v>
      </c>
      <c r="B17" s="32">
        <v>15</v>
      </c>
      <c r="C17" s="38">
        <v>15</v>
      </c>
      <c r="D17" s="38">
        <v>10</v>
      </c>
      <c r="E17" s="24">
        <v>31</v>
      </c>
      <c r="F17" s="24">
        <v>26</v>
      </c>
      <c r="G17" s="24">
        <v>26</v>
      </c>
    </row>
    <row r="18" spans="1:9" ht="15.75" thickTop="1" x14ac:dyDescent="0.25">
      <c r="A18" s="11" t="s">
        <v>80</v>
      </c>
      <c r="B18" s="35"/>
      <c r="C18" s="40"/>
      <c r="D18" s="40"/>
      <c r="E18" s="35"/>
      <c r="F18" s="35"/>
      <c r="G18" s="35"/>
    </row>
    <row r="19" spans="1:9" ht="15.75" thickBot="1" x14ac:dyDescent="0.3">
      <c r="A19" s="8" t="s">
        <v>73</v>
      </c>
      <c r="B19" s="32">
        <v>22</v>
      </c>
      <c r="C19" s="38">
        <v>10</v>
      </c>
      <c r="D19" s="38">
        <v>12</v>
      </c>
      <c r="E19" s="24">
        <v>19</v>
      </c>
      <c r="F19" s="24">
        <v>18</v>
      </c>
      <c r="G19" s="24">
        <v>15</v>
      </c>
    </row>
    <row r="20" spans="1:9" ht="16.5" thickTop="1" thickBot="1" x14ac:dyDescent="0.3">
      <c r="A20" s="8" t="s">
        <v>80</v>
      </c>
      <c r="B20" s="32">
        <v>95</v>
      </c>
      <c r="C20" s="38">
        <v>51</v>
      </c>
      <c r="D20" s="38">
        <v>54</v>
      </c>
      <c r="E20" s="24">
        <v>92</v>
      </c>
      <c r="F20" s="24">
        <v>40</v>
      </c>
      <c r="G20" s="24">
        <v>48</v>
      </c>
    </row>
    <row r="21" spans="1:9" ht="15.75" thickTop="1" x14ac:dyDescent="0.25">
      <c r="A21" s="11" t="s">
        <v>115</v>
      </c>
      <c r="B21" s="31"/>
      <c r="C21" s="37"/>
      <c r="D21" s="37"/>
      <c r="E21" s="31"/>
      <c r="F21" s="31"/>
      <c r="G21" s="31"/>
    </row>
    <row r="22" spans="1:9" ht="15.75" thickBot="1" x14ac:dyDescent="0.3">
      <c r="A22" s="8" t="s">
        <v>85</v>
      </c>
      <c r="B22" s="32">
        <v>1303</v>
      </c>
      <c r="C22" s="38">
        <v>1234</v>
      </c>
      <c r="D22" s="38">
        <v>1194</v>
      </c>
      <c r="E22" s="24">
        <v>1172</v>
      </c>
      <c r="F22" s="24">
        <v>1154</v>
      </c>
      <c r="G22" s="24">
        <v>1335</v>
      </c>
    </row>
    <row r="23" spans="1:9" ht="16.5" thickTop="1" thickBot="1" x14ac:dyDescent="0.3">
      <c r="A23" s="8" t="s">
        <v>86</v>
      </c>
      <c r="B23" s="32">
        <v>17</v>
      </c>
      <c r="C23" s="38">
        <v>17</v>
      </c>
      <c r="D23" s="38">
        <v>14</v>
      </c>
      <c r="E23" s="24">
        <v>13</v>
      </c>
      <c r="F23" s="24">
        <v>22</v>
      </c>
      <c r="G23" s="24">
        <v>13</v>
      </c>
    </row>
    <row r="24" spans="1:9" ht="16.5" thickTop="1" thickBot="1" x14ac:dyDescent="0.3">
      <c r="A24" s="8" t="s">
        <v>74</v>
      </c>
      <c r="B24" s="36">
        <v>124</v>
      </c>
      <c r="C24" s="38">
        <v>214</v>
      </c>
      <c r="D24" s="38">
        <v>251</v>
      </c>
      <c r="E24" s="22">
        <v>246</v>
      </c>
      <c r="F24" s="22">
        <v>227</v>
      </c>
      <c r="G24" s="22">
        <v>260</v>
      </c>
    </row>
    <row r="25" spans="1:9" ht="15.75" thickTop="1" x14ac:dyDescent="0.25">
      <c r="A25" s="11" t="s">
        <v>119</v>
      </c>
      <c r="B25" s="31"/>
      <c r="C25" s="37"/>
      <c r="D25" s="37"/>
      <c r="E25" s="31"/>
      <c r="F25" s="31"/>
      <c r="G25" s="31"/>
    </row>
    <row r="26" spans="1:9" ht="15.75" thickBot="1" x14ac:dyDescent="0.3">
      <c r="A26" s="8" t="s">
        <v>16</v>
      </c>
      <c r="B26" s="36">
        <v>33</v>
      </c>
      <c r="C26" s="38">
        <v>41</v>
      </c>
      <c r="D26" s="38">
        <v>20</v>
      </c>
      <c r="E26" s="22">
        <v>35</v>
      </c>
      <c r="F26" s="22">
        <v>62</v>
      </c>
      <c r="G26" s="22">
        <v>39</v>
      </c>
    </row>
    <row r="27" spans="1:9" ht="15.75" thickTop="1" x14ac:dyDescent="0.25">
      <c r="A27" s="131"/>
      <c r="B27" s="148"/>
      <c r="C27" s="148"/>
      <c r="D27" s="148"/>
    </row>
    <row r="28" spans="1:9" x14ac:dyDescent="0.25">
      <c r="A28" s="129" t="s">
        <v>211</v>
      </c>
      <c r="B28" s="149"/>
      <c r="C28" s="149"/>
      <c r="D28" s="149"/>
      <c r="E28" s="149"/>
      <c r="F28" s="149"/>
      <c r="G28" s="149"/>
    </row>
    <row r="29" spans="1:9" x14ac:dyDescent="0.25">
      <c r="A29" s="131"/>
      <c r="B29" s="148"/>
      <c r="C29" s="148"/>
      <c r="D29" s="148"/>
    </row>
    <row r="30" spans="1:9" x14ac:dyDescent="0.25">
      <c r="A30" s="131"/>
      <c r="B30" s="148"/>
      <c r="C30" s="148"/>
      <c r="D30" s="148"/>
    </row>
    <row r="31" spans="1:9" x14ac:dyDescent="0.25">
      <c r="A31" s="131"/>
      <c r="B31" s="148"/>
      <c r="C31" s="148"/>
      <c r="D31" s="148"/>
    </row>
    <row r="32" spans="1:9" ht="15.75" thickBot="1" x14ac:dyDescent="0.3">
      <c r="A32" s="131"/>
      <c r="B32" s="148"/>
      <c r="C32" s="148"/>
      <c r="D32" s="148"/>
      <c r="E32" s="150"/>
      <c r="I32" s="147"/>
    </row>
    <row r="33" spans="1:5" ht="15.75" thickTop="1" x14ac:dyDescent="0.25">
      <c r="A33" s="131"/>
      <c r="B33" s="148"/>
      <c r="C33" s="148"/>
      <c r="D33" s="148"/>
      <c r="E33" s="148"/>
    </row>
    <row r="34" spans="1:5" x14ac:dyDescent="0.25">
      <c r="A34" s="131"/>
      <c r="B34" s="148"/>
      <c r="C34" s="148"/>
      <c r="D34" s="148"/>
      <c r="E34" s="148"/>
    </row>
    <row r="35" spans="1:5" x14ac:dyDescent="0.25">
      <c r="A35" s="131"/>
      <c r="B35" s="148"/>
      <c r="C35" s="148"/>
      <c r="D35" s="148"/>
      <c r="E35" s="148"/>
    </row>
    <row r="36" spans="1:5" x14ac:dyDescent="0.25">
      <c r="A36" s="131"/>
      <c r="B36" s="148"/>
      <c r="C36" s="148"/>
      <c r="D36" s="148"/>
      <c r="E36" s="148"/>
    </row>
    <row r="37" spans="1:5" x14ac:dyDescent="0.25">
      <c r="A37" s="131"/>
      <c r="B37" s="148"/>
      <c r="C37" s="148"/>
      <c r="D37" s="148"/>
      <c r="E37" s="148"/>
    </row>
    <row r="38" spans="1:5" x14ac:dyDescent="0.25">
      <c r="A38" s="131"/>
      <c r="B38" s="148"/>
      <c r="C38" s="148"/>
      <c r="D38" s="148"/>
      <c r="E38" s="148"/>
    </row>
    <row r="39" spans="1:5" x14ac:dyDescent="0.25">
      <c r="A39" s="131"/>
      <c r="B39" s="148"/>
      <c r="C39" s="148"/>
      <c r="D39" s="148"/>
      <c r="E39" s="148"/>
    </row>
    <row r="40" spans="1:5" x14ac:dyDescent="0.25">
      <c r="A40" s="131"/>
      <c r="B40" s="148"/>
      <c r="C40" s="148"/>
      <c r="D40" s="148"/>
      <c r="E40" s="148"/>
    </row>
    <row r="41" spans="1:5" x14ac:dyDescent="0.25">
      <c r="A41" s="131"/>
      <c r="B41" s="148"/>
      <c r="C41" s="148"/>
      <c r="D41" s="148"/>
      <c r="E41" s="148"/>
    </row>
    <row r="42" spans="1:5" x14ac:dyDescent="0.25">
      <c r="A42" s="131"/>
      <c r="B42" s="148"/>
      <c r="C42" s="148"/>
      <c r="D42" s="148"/>
      <c r="E42" s="148"/>
    </row>
    <row r="43" spans="1:5" x14ac:dyDescent="0.25">
      <c r="A43" s="131"/>
      <c r="B43" s="148"/>
      <c r="C43" s="148"/>
      <c r="D43" s="148"/>
      <c r="E43" s="148"/>
    </row>
    <row r="44" spans="1:5" x14ac:dyDescent="0.25">
      <c r="E44" s="148"/>
    </row>
    <row r="45" spans="1:5" x14ac:dyDescent="0.25">
      <c r="E45" s="148"/>
    </row>
    <row r="46" spans="1:5" x14ac:dyDescent="0.25">
      <c r="E46" s="148"/>
    </row>
    <row r="47" spans="1:5" x14ac:dyDescent="0.25">
      <c r="E47" s="148"/>
    </row>
    <row r="48" spans="1:5" x14ac:dyDescent="0.25">
      <c r="E48" s="148"/>
    </row>
    <row r="49" spans="5:5" x14ac:dyDescent="0.25">
      <c r="E49" s="148"/>
    </row>
    <row r="50" spans="5:5" x14ac:dyDescent="0.25">
      <c r="E50" s="148"/>
    </row>
    <row r="51" spans="5:5" x14ac:dyDescent="0.25">
      <c r="E51" s="148"/>
    </row>
  </sheetData>
  <mergeCells count="1">
    <mergeCell ref="A1:G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A54EAE9F03074B9434E860BED939CC" ma:contentTypeVersion="7" ma:contentTypeDescription="Create a new document." ma:contentTypeScope="" ma:versionID="14b129f0d6ef9bb80436eff406494f7d">
  <xsd:schema xmlns:xsd="http://www.w3.org/2001/XMLSchema" xmlns:xs="http://www.w3.org/2001/XMLSchema" xmlns:p="http://schemas.microsoft.com/office/2006/metadata/properties" xmlns:ns3="7d2a8940-b4d3-4cf8-b944-aeb33e07a717" targetNamespace="http://schemas.microsoft.com/office/2006/metadata/properties" ma:root="true" ma:fieldsID="b09439ad307e87c510016c1eb02c235c" ns3:_="">
    <xsd:import namespace="7d2a8940-b4d3-4cf8-b944-aeb33e07a7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2a8940-b4d3-4cf8-b944-aeb33e07a7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06D0A4-4CA4-4CD2-9594-DA578190CC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7ED87D-3259-474D-94E4-061A96FEF8EC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7d2a8940-b4d3-4cf8-b944-aeb33e07a717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AB83F5-96DC-41D5-BCAD-B84693F792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2a8940-b4d3-4cf8-b944-aeb33e07a7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Table of Contents</vt:lpstr>
      <vt:lpstr>1. Egg donor count</vt:lpstr>
      <vt:lpstr>2. Egg donor age</vt:lpstr>
      <vt:lpstr>3. Sperm donor count</vt:lpstr>
      <vt:lpstr>4. Sperm donor age</vt:lpstr>
      <vt:lpstr>5. Egg donor country</vt:lpstr>
      <vt:lpstr>6. Sperm donor country</vt:lpstr>
      <vt:lpstr>7. Sperm donor country percent </vt:lpstr>
      <vt:lpstr>8. Egg donor ethnicity </vt:lpstr>
      <vt:lpstr>9. Egg donor ethnicity UK</vt:lpstr>
      <vt:lpstr>10. Sperm donor ethnicity</vt:lpstr>
      <vt:lpstr>11. Sperm donor ethnicity UK</vt:lpstr>
      <vt:lpstr>12. Live birth egg sperm source</vt:lpstr>
      <vt:lpstr>13. OTR requests</vt:lpstr>
      <vt:lpstr>14. Sperm source male partners</vt:lpstr>
      <vt:lpstr>15. Median male partner 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Evans</dc:creator>
  <cp:lastModifiedBy>Nora Cooke-O’Dowd</cp:lastModifiedBy>
  <cp:lastPrinted>2019-04-30T09:23:39Z</cp:lastPrinted>
  <dcterms:created xsi:type="dcterms:W3CDTF">2019-04-09T10:28:36Z</dcterms:created>
  <dcterms:modified xsi:type="dcterms:W3CDTF">2019-10-29T09:37:17Z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0x01010091A54EAE9F03074B9434E860BED939CC</vt:lpwstr>
  </property>
</Properties>
</file>